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 activeTab="1"/>
  </bookViews>
  <sheets>
    <sheet name="3ème, Juniors" sheetId="1" r:id="rId1"/>
    <sheet name="D1-D2" sheetId="2" r:id="rId2"/>
    <sheet name="D3-D4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" i="2" l="1"/>
  <c r="F35" i="2"/>
  <c r="E36" i="2"/>
  <c r="D36" i="2"/>
  <c r="C36" i="2"/>
  <c r="F34" i="2"/>
  <c r="E35" i="2"/>
  <c r="D35" i="2"/>
  <c r="C35" i="2"/>
  <c r="F33" i="2"/>
  <c r="E34" i="2"/>
  <c r="D34" i="2"/>
  <c r="C34" i="2"/>
  <c r="F32" i="2"/>
  <c r="E33" i="2"/>
  <c r="D33" i="2"/>
  <c r="C33" i="2"/>
  <c r="F31" i="2"/>
  <c r="E32" i="2"/>
  <c r="D32" i="2"/>
  <c r="C32" i="2"/>
  <c r="F30" i="2"/>
  <c r="E31" i="2"/>
  <c r="D31" i="2"/>
  <c r="C31" i="2"/>
  <c r="F29" i="2"/>
  <c r="E30" i="2"/>
  <c r="D30" i="2"/>
  <c r="C30" i="2"/>
  <c r="F28" i="2"/>
  <c r="E29" i="2"/>
  <c r="D29" i="2"/>
  <c r="C29" i="2"/>
  <c r="F27" i="2"/>
  <c r="E28" i="2"/>
  <c r="D28" i="2"/>
  <c r="C28" i="2"/>
  <c r="F26" i="2"/>
  <c r="E27" i="2"/>
  <c r="D27" i="2"/>
  <c r="C27" i="2"/>
  <c r="F25" i="2"/>
  <c r="E26" i="2"/>
  <c r="D26" i="2"/>
  <c r="C26" i="2"/>
  <c r="F24" i="2"/>
  <c r="E25" i="2"/>
  <c r="D25" i="2"/>
  <c r="C25" i="2"/>
  <c r="F23" i="2"/>
  <c r="E24" i="2"/>
  <c r="D24" i="2"/>
  <c r="C24" i="2"/>
  <c r="F22" i="2"/>
  <c r="E23" i="2"/>
  <c r="D23" i="2"/>
  <c r="C23" i="2"/>
  <c r="F21" i="2"/>
  <c r="E22" i="2"/>
  <c r="D22" i="2"/>
  <c r="C22" i="2"/>
  <c r="F20" i="2"/>
  <c r="E21" i="2"/>
  <c r="D21" i="2"/>
  <c r="C21" i="2"/>
  <c r="F19" i="2"/>
  <c r="E20" i="2"/>
  <c r="D20" i="2"/>
  <c r="C20" i="2"/>
  <c r="F18" i="2"/>
  <c r="E19" i="2"/>
  <c r="D19" i="2"/>
  <c r="C19" i="2"/>
  <c r="F17" i="2"/>
  <c r="E18" i="2"/>
  <c r="D18" i="2"/>
  <c r="C18" i="2"/>
  <c r="F16" i="2"/>
  <c r="E17" i="2"/>
  <c r="D17" i="2"/>
  <c r="C17" i="2"/>
  <c r="F15" i="2"/>
  <c r="E16" i="2"/>
  <c r="D16" i="2"/>
  <c r="C16" i="2"/>
  <c r="F14" i="2"/>
  <c r="E15" i="2"/>
  <c r="D15" i="2"/>
  <c r="C15" i="2"/>
  <c r="F13" i="2"/>
  <c r="E14" i="2"/>
  <c r="D14" i="2"/>
  <c r="C14" i="2"/>
  <c r="F12" i="2"/>
  <c r="E13" i="2"/>
  <c r="D13" i="2"/>
  <c r="C13" i="2"/>
  <c r="F11" i="2"/>
  <c r="E12" i="2"/>
  <c r="D12" i="2"/>
  <c r="C12" i="2"/>
  <c r="F10" i="2"/>
  <c r="E11" i="2"/>
  <c r="D11" i="2"/>
  <c r="C11" i="2"/>
  <c r="F9" i="2"/>
  <c r="E10" i="2"/>
  <c r="D10" i="2"/>
  <c r="C10" i="2"/>
  <c r="F8" i="2"/>
  <c r="E9" i="2"/>
  <c r="D9" i="2"/>
  <c r="C9" i="2"/>
  <c r="F7" i="2"/>
  <c r="E8" i="2"/>
  <c r="D8" i="2"/>
  <c r="C8" i="2"/>
  <c r="F6" i="2"/>
  <c r="E7" i="2"/>
  <c r="D7" i="2"/>
  <c r="C7" i="2"/>
  <c r="F2" i="2"/>
  <c r="C1" i="2"/>
  <c r="G2" i="2" l="1"/>
</calcChain>
</file>

<file path=xl/comments1.xml><?xml version="1.0" encoding="utf-8"?>
<comments xmlns="http://schemas.openxmlformats.org/spreadsheetml/2006/main">
  <authors>
    <author>Christian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Format hh:mm:ss.0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<sst xmlns="http://schemas.openxmlformats.org/spreadsheetml/2006/main" count="247" uniqueCount="140">
  <si>
    <t>COURSE</t>
  </si>
  <si>
    <t>PIERRE DE BRESSE  71</t>
  </si>
  <si>
    <t>CATEGORIE</t>
  </si>
  <si>
    <t>3ème, Juniors</t>
  </si>
  <si>
    <t>PARTANTS</t>
  </si>
  <si>
    <t>CLASSES</t>
  </si>
  <si>
    <t>Place</t>
  </si>
  <si>
    <t>Doss</t>
  </si>
  <si>
    <t>NOM et PRENOM</t>
  </si>
  <si>
    <t>ASSOCIATION</t>
  </si>
  <si>
    <t>N° LICENCE</t>
  </si>
  <si>
    <t>CAT.</t>
  </si>
  <si>
    <t>TEMPS</t>
  </si>
  <si>
    <t>ANGONNET   Romain</t>
  </si>
  <si>
    <t>JURA CYCLISME</t>
  </si>
  <si>
    <t>Junior</t>
  </si>
  <si>
    <t>2h 39' 52"</t>
  </si>
  <si>
    <t>SPOHR   Maxime</t>
  </si>
  <si>
    <t>EC BOURBONNIEN</t>
  </si>
  <si>
    <t>DEBEAUMARCHE   Nicolas</t>
  </si>
  <si>
    <t>S.C.OLYMPIQUE DE DIJON</t>
  </si>
  <si>
    <t xml:space="preserve">Junior </t>
  </si>
  <si>
    <t>DELACROIX   Théo</t>
  </si>
  <si>
    <t>BREBANT   Robin</t>
  </si>
  <si>
    <t>BOURG EN BRESSE AIN CYCLISME</t>
  </si>
  <si>
    <t>3ème</t>
  </si>
  <si>
    <t>CORDIN   Marceau</t>
  </si>
  <si>
    <t>CREUSOT CYCLISME</t>
  </si>
  <si>
    <t>PETIT   Sébastien</t>
  </si>
  <si>
    <t>AC CHAMPAGNOLAISE</t>
  </si>
  <si>
    <t>JEUNOT   Stéphane</t>
  </si>
  <si>
    <t>VC VALDAHON VAL DE VENNES</t>
  </si>
  <si>
    <t>JAVOUHEY   Clément</t>
  </si>
  <si>
    <t>CAMPIONI   Luca</t>
  </si>
  <si>
    <t>REMONDET   Valentin</t>
  </si>
  <si>
    <t>ASPTT DIJON</t>
  </si>
  <si>
    <t>SPOHR   Florian</t>
  </si>
  <si>
    <t>2h 40' 15"</t>
  </si>
  <si>
    <t>BILLOT   Benjamin</t>
  </si>
  <si>
    <t>DEGRANDCOURT   Hadrien</t>
  </si>
  <si>
    <t>BARTHET   Yann</t>
  </si>
  <si>
    <t>DOUVRE   Maximilien</t>
  </si>
  <si>
    <t>KNEISKY   Martial</t>
  </si>
  <si>
    <t>VELO CLUB ORNANS</t>
  </si>
  <si>
    <t>MITAINE   Louis</t>
  </si>
  <si>
    <t>ARNOUX   Cyrille</t>
  </si>
  <si>
    <t>AMICALE CYCLISTE BISONTINE</t>
  </si>
  <si>
    <t>AGOSTINI   Allan</t>
  </si>
  <si>
    <t>DUMAY   Léon</t>
  </si>
  <si>
    <t>DUVAL   Fabrice</t>
  </si>
  <si>
    <t>NOIRJEAN   Martial</t>
  </si>
  <si>
    <t>MINOT   Vincent</t>
  </si>
  <si>
    <t>LABBE   Pierre</t>
  </si>
  <si>
    <t>DIJON SPORT CYCLISME</t>
  </si>
  <si>
    <t xml:space="preserve">P C O - </t>
  </si>
  <si>
    <t>LOPEZ   Ludovic</t>
  </si>
  <si>
    <t>FAURE PROST   Louison</t>
  </si>
  <si>
    <t>FATTIER   Florian</t>
  </si>
  <si>
    <t>RUDE   Alexandre</t>
  </si>
  <si>
    <t>RUF   Valentin</t>
  </si>
  <si>
    <t>ROUE D`OR NOIDANS</t>
  </si>
  <si>
    <t>CHAUVIN   Thomas</t>
  </si>
  <si>
    <t>NOIRET   Frédéric</t>
  </si>
  <si>
    <t>BOST   Fabrice</t>
  </si>
  <si>
    <t>BRUNO   Antoine</t>
  </si>
  <si>
    <t>LETOURNEUR   Bastien</t>
  </si>
  <si>
    <t>BRAMER   Michael Johannes</t>
  </si>
  <si>
    <t>LAUPRETRE   Yoan</t>
  </si>
  <si>
    <t>UC DIGOINAISE</t>
  </si>
  <si>
    <t>HOYON   Hervé</t>
  </si>
  <si>
    <t>VELO CLUB DOLOIS</t>
  </si>
  <si>
    <t>BOICHUT   Bruno</t>
  </si>
  <si>
    <t>MASSON   Alix</t>
  </si>
  <si>
    <t>VTT LOISIRS CHALONNAIS</t>
  </si>
  <si>
    <t>0571015025</t>
  </si>
  <si>
    <t>0521085217</t>
  </si>
  <si>
    <t>0521085535</t>
  </si>
  <si>
    <t>0521085036</t>
  </si>
  <si>
    <t>0521041087</t>
  </si>
  <si>
    <t>0571015036</t>
  </si>
  <si>
    <t>0521085252</t>
  </si>
  <si>
    <t>0521041084</t>
  </si>
  <si>
    <t>0571026497</t>
  </si>
  <si>
    <t>0521085216</t>
  </si>
  <si>
    <t>0521115038</t>
  </si>
  <si>
    <t>0571026155</t>
  </si>
  <si>
    <t>0521085538</t>
  </si>
  <si>
    <t>0571026228</t>
  </si>
  <si>
    <t>0571026104</t>
  </si>
  <si>
    <t>0521115016</t>
  </si>
  <si>
    <t>0571033015</t>
  </si>
  <si>
    <t>0571011044</t>
  </si>
  <si>
    <t>1h 58' 27"</t>
  </si>
  <si>
    <t>PASS CYCLISME D3 D4</t>
  </si>
  <si>
    <t>BLONDEAU   Sébastien</t>
  </si>
  <si>
    <t>VEL`HAUT-JURA SAINT-CLAUDE</t>
  </si>
  <si>
    <t>D3</t>
  </si>
  <si>
    <t>1h 44' 39"</t>
  </si>
  <si>
    <t>FLEURY   Franck</t>
  </si>
  <si>
    <t>Mersvrin VTT</t>
  </si>
  <si>
    <t>BALLUFFIER   Jean Luc</t>
  </si>
  <si>
    <t>E.S. SEYNOD</t>
  </si>
  <si>
    <t>DURAFFOURG   Michel</t>
  </si>
  <si>
    <t>MIEGE   Patrick</t>
  </si>
  <si>
    <t>Jura St Claude</t>
  </si>
  <si>
    <t>D4</t>
  </si>
  <si>
    <t>RENGER   Olivier</t>
  </si>
  <si>
    <t>VC ST LOUIS -R3F-</t>
  </si>
  <si>
    <t>FAYRAC   Christian</t>
  </si>
  <si>
    <t>VELO SPORT CHALONNAIS</t>
  </si>
  <si>
    <t>DANJEAN   Chrsitophe</t>
  </si>
  <si>
    <t>Jura Dolois Cyclisme</t>
  </si>
  <si>
    <t>THIVENT   Alain</t>
  </si>
  <si>
    <t>VELO CLUB LOUHANNAIS</t>
  </si>
  <si>
    <t>MIDEY   Dominique</t>
  </si>
  <si>
    <t>V C Ornans</t>
  </si>
  <si>
    <t>ROYER   Clément</t>
  </si>
  <si>
    <t>Cyclo St martinois</t>
  </si>
  <si>
    <t>GAUTHIER   Arnaud</t>
  </si>
  <si>
    <t xml:space="preserve">Jura Cyclisme  </t>
  </si>
  <si>
    <t>MOUREY   David</t>
  </si>
  <si>
    <t>DUPUIS   Jérôme</t>
  </si>
  <si>
    <t>SIGRAND   Thierry</t>
  </si>
  <si>
    <t>V C Dolois</t>
  </si>
  <si>
    <t>COURBERT   Gérard</t>
  </si>
  <si>
    <t>Jura Cyclisme</t>
  </si>
  <si>
    <t>ALANKIEWICZ   Virginie</t>
  </si>
  <si>
    <t xml:space="preserve">B A C </t>
  </si>
  <si>
    <t>Fé-3ème</t>
  </si>
  <si>
    <t>NICOLAS   Michel</t>
  </si>
  <si>
    <t>BOUVROT   Elodie</t>
  </si>
  <si>
    <t>A C Bisontin</t>
  </si>
  <si>
    <t>D1</t>
  </si>
  <si>
    <t>BOURDON   Sébastien</t>
  </si>
  <si>
    <t>PRELY   François</t>
  </si>
  <si>
    <t>0571106003</t>
  </si>
  <si>
    <t>0571109006</t>
  </si>
  <si>
    <t>0571035009</t>
  </si>
  <si>
    <t>0571029012</t>
  </si>
  <si>
    <t>0571035030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</si>
</sst>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 mmmm\ yyyy;@"/>
    <numFmt numFmtId="165" formatCode="[h]\.mm\.ss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0" fillId="0" borderId="0" xfId="0" applyFo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/>
    <xf numFmtId="0" fontId="11" fillId="0" borderId="0" xfId="0" applyFont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1-D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"/>
      <sheetName val="Inscription"/>
      <sheetName val="PRIX D EQUIPE"/>
      <sheetName val="ENG Dep"/>
      <sheetName val="EMARGEMENT"/>
      <sheetName val="CLASSEMENT"/>
      <sheetName val="CLASS INTERNET"/>
      <sheetName val="FEUILLE RESULTATS"/>
      <sheetName val="ETAT RESULT"/>
      <sheetName val="ETAT RES VERSO"/>
      <sheetName val="rapport jury"/>
    </sheetNames>
    <sheetDataSet>
      <sheetData sheetId="0" refreshError="1"/>
      <sheetData sheetId="1">
        <row r="2">
          <cell r="D2" t="str">
            <v>PIERRE DE BRESSE</v>
          </cell>
          <cell r="G2">
            <v>71</v>
          </cell>
        </row>
        <row r="5">
          <cell r="D5" t="str">
            <v>D1 D2</v>
          </cell>
        </row>
        <row r="8">
          <cell r="F8">
            <v>47</v>
          </cell>
        </row>
        <row r="12">
          <cell r="A12">
            <v>1</v>
          </cell>
          <cell r="C12" t="str">
            <v>MINOT</v>
          </cell>
          <cell r="D12" t="str">
            <v>Alexandre</v>
          </cell>
          <cell r="E12" t="str">
            <v>VELO SPORT CLUB BEAUNOIS</v>
          </cell>
          <cell r="F12" t="str">
            <v>D1</v>
          </cell>
          <cell r="G12" t="str">
            <v>0521046142</v>
          </cell>
        </row>
        <row r="13">
          <cell r="A13">
            <v>2</v>
          </cell>
          <cell r="C13" t="str">
            <v>BROUSSE</v>
          </cell>
          <cell r="D13" t="str">
            <v>Julien</v>
          </cell>
          <cell r="E13" t="str">
            <v>DIJON SPORT CYCLISME</v>
          </cell>
          <cell r="F13" t="str">
            <v>PCO-D1</v>
          </cell>
          <cell r="G13" t="str">
            <v>0521115010</v>
          </cell>
        </row>
        <row r="14">
          <cell r="A14">
            <v>3</v>
          </cell>
          <cell r="C14" t="str">
            <v>BASIN</v>
          </cell>
          <cell r="D14" t="str">
            <v>Stéphane</v>
          </cell>
          <cell r="E14" t="str">
            <v>VELO CLUB MONTCELLIEN</v>
          </cell>
          <cell r="F14" t="str">
            <v>PCO-D1</v>
          </cell>
          <cell r="G14" t="str">
            <v>0571013040</v>
          </cell>
        </row>
        <row r="15">
          <cell r="A15">
            <v>4</v>
          </cell>
          <cell r="C15" t="str">
            <v>BONNETAIN</v>
          </cell>
          <cell r="D15" t="str">
            <v>Jean Luc</v>
          </cell>
          <cell r="E15" t="str">
            <v>VELO CLUB MONTCELLIEN</v>
          </cell>
          <cell r="F15" t="str">
            <v>D1</v>
          </cell>
          <cell r="G15" t="str">
            <v>0571013179</v>
          </cell>
        </row>
        <row r="16">
          <cell r="A16">
            <v>5</v>
          </cell>
          <cell r="C16" t="str">
            <v>GUITARD</v>
          </cell>
          <cell r="D16" t="str">
            <v>Philippe</v>
          </cell>
          <cell r="E16" t="str">
            <v>UC DIGOINAISE</v>
          </cell>
          <cell r="F16" t="str">
            <v>PCO-D1</v>
          </cell>
          <cell r="G16" t="str">
            <v>0571033041</v>
          </cell>
        </row>
        <row r="17">
          <cell r="A17">
            <v>6</v>
          </cell>
          <cell r="C17" t="str">
            <v>PERRIN</v>
          </cell>
          <cell r="D17" t="str">
            <v>Anthony</v>
          </cell>
          <cell r="E17" t="str">
            <v>VELO CLUB LOUHANNAIS</v>
          </cell>
          <cell r="F17" t="str">
            <v>PCO-D1</v>
          </cell>
          <cell r="G17" t="str">
            <v>0571035047</v>
          </cell>
        </row>
        <row r="18">
          <cell r="A18">
            <v>7</v>
          </cell>
          <cell r="C18" t="str">
            <v>PROMONET</v>
          </cell>
          <cell r="D18" t="str">
            <v>Bruno</v>
          </cell>
          <cell r="E18" t="str">
            <v>VELO SPORT MACONNAIS</v>
          </cell>
          <cell r="F18" t="str">
            <v>PCO-D1</v>
          </cell>
          <cell r="G18" t="str">
            <v>0571054068</v>
          </cell>
        </row>
        <row r="19">
          <cell r="A19">
            <v>8</v>
          </cell>
          <cell r="C19" t="str">
            <v>KANEL</v>
          </cell>
          <cell r="D19" t="str">
            <v>Aurélien</v>
          </cell>
          <cell r="E19" t="str">
            <v>VELO SPORT CHALONNAIS</v>
          </cell>
          <cell r="F19" t="str">
            <v>D2</v>
          </cell>
          <cell r="G19" t="str">
            <v>0571109014</v>
          </cell>
        </row>
        <row r="20">
          <cell r="A20">
            <v>9</v>
          </cell>
          <cell r="C20" t="str">
            <v>MIDEY</v>
          </cell>
          <cell r="D20" t="str">
            <v>Dominique</v>
          </cell>
          <cell r="E20" t="str">
            <v>VELO CLUB ORNANS</v>
          </cell>
          <cell r="F20" t="str">
            <v>D3</v>
          </cell>
          <cell r="G20" t="str">
            <v>1125015140</v>
          </cell>
        </row>
        <row r="21">
          <cell r="A21">
            <v>10</v>
          </cell>
          <cell r="C21" t="str">
            <v>HOYON</v>
          </cell>
          <cell r="D21" t="str">
            <v>Valentin</v>
          </cell>
          <cell r="E21" t="str">
            <v xml:space="preserve">CC ETUPES </v>
          </cell>
          <cell r="F21" t="str">
            <v>PCO-D1</v>
          </cell>
          <cell r="G21" t="str">
            <v>1125034182</v>
          </cell>
        </row>
        <row r="22">
          <cell r="A22">
            <v>11</v>
          </cell>
          <cell r="C22" t="str">
            <v>FILIPPI</v>
          </cell>
          <cell r="D22" t="str">
            <v>Gaspard</v>
          </cell>
          <cell r="E22" t="str">
            <v>AC CHAMPAGNOLAISE</v>
          </cell>
          <cell r="F22" t="str">
            <v>PCO-D1</v>
          </cell>
          <cell r="G22" t="str">
            <v>1139007047</v>
          </cell>
        </row>
        <row r="23">
          <cell r="A23">
            <v>12</v>
          </cell>
          <cell r="C23" t="str">
            <v>GEORGE</v>
          </cell>
          <cell r="D23" t="str">
            <v>Arnaud</v>
          </cell>
          <cell r="E23" t="str">
            <v>AC CHAMPAGNOLAISE</v>
          </cell>
          <cell r="F23" t="str">
            <v>PCO-D1</v>
          </cell>
          <cell r="G23" t="str">
            <v>1139007054</v>
          </cell>
        </row>
        <row r="24">
          <cell r="A24">
            <v>13</v>
          </cell>
          <cell r="C24" t="str">
            <v>POUILLARD</v>
          </cell>
          <cell r="D24" t="str">
            <v>Antoine</v>
          </cell>
          <cell r="E24" t="str">
            <v>AC CHAMPAGNOLAISE</v>
          </cell>
          <cell r="F24" t="str">
            <v>PCO-D1</v>
          </cell>
          <cell r="G24" t="str">
            <v>1139007015</v>
          </cell>
        </row>
        <row r="25">
          <cell r="A25">
            <v>14</v>
          </cell>
          <cell r="C25" t="str">
            <v>BACCHIOCCHI</v>
          </cell>
          <cell r="D25" t="str">
            <v>Henri</v>
          </cell>
          <cell r="E25" t="str">
            <v>VEL`HAUT-JURA SAINT-CLAUDE</v>
          </cell>
          <cell r="F25" t="str">
            <v>D1</v>
          </cell>
          <cell r="G25" t="str">
            <v>1139011166</v>
          </cell>
        </row>
        <row r="26">
          <cell r="A26">
            <v>15</v>
          </cell>
          <cell r="C26" t="str">
            <v>BECAERT</v>
          </cell>
          <cell r="D26" t="str">
            <v>Christopher</v>
          </cell>
          <cell r="E26" t="str">
            <v>JURA DOLOIS CYCLISME</v>
          </cell>
          <cell r="F26" t="str">
            <v>PCO-D1</v>
          </cell>
          <cell r="G26" t="str">
            <v>1139021009</v>
          </cell>
        </row>
        <row r="27">
          <cell r="A27">
            <v>16</v>
          </cell>
          <cell r="C27" t="str">
            <v>CONSTANT</v>
          </cell>
          <cell r="D27" t="str">
            <v>Olivier</v>
          </cell>
          <cell r="E27" t="str">
            <v>VELO CLUB DOLOIS</v>
          </cell>
          <cell r="F27" t="str">
            <v>D2</v>
          </cell>
          <cell r="G27" t="str">
            <v>1139028296</v>
          </cell>
        </row>
        <row r="28">
          <cell r="A28">
            <v>17</v>
          </cell>
          <cell r="C28" t="str">
            <v>MILLEREAU</v>
          </cell>
          <cell r="D28" t="str">
            <v>Emmanuel</v>
          </cell>
          <cell r="E28" t="str">
            <v>VELO CLUB DOLOIS</v>
          </cell>
          <cell r="F28" t="str">
            <v>D1</v>
          </cell>
          <cell r="G28" t="str">
            <v>1139028318</v>
          </cell>
        </row>
        <row r="29">
          <cell r="A29">
            <v>18</v>
          </cell>
          <cell r="C29" t="str">
            <v>QUARRE</v>
          </cell>
          <cell r="D29" t="str">
            <v>Jean Paul</v>
          </cell>
          <cell r="E29" t="str">
            <v>VELO CLUB DOLOIS</v>
          </cell>
          <cell r="F29" t="str">
            <v>PCO-D1</v>
          </cell>
          <cell r="G29" t="str">
            <v>1139028105</v>
          </cell>
        </row>
        <row r="30">
          <cell r="A30">
            <v>19</v>
          </cell>
          <cell r="C30" t="str">
            <v>GRIMAUD</v>
          </cell>
          <cell r="D30" t="str">
            <v>David</v>
          </cell>
          <cell r="E30" t="str">
            <v>GUIDON BLETTERANOIS</v>
          </cell>
          <cell r="F30" t="str">
            <v>D2</v>
          </cell>
          <cell r="G30" t="str">
            <v>1139033064</v>
          </cell>
        </row>
        <row r="31">
          <cell r="A31">
            <v>20</v>
          </cell>
          <cell r="C31" t="str">
            <v>CHEVET</v>
          </cell>
          <cell r="D31" t="str">
            <v>Rémy</v>
          </cell>
          <cell r="E31" t="str">
            <v>JURA CYCLISME</v>
          </cell>
          <cell r="F31" t="str">
            <v>PCO-D1</v>
          </cell>
          <cell r="G31" t="str">
            <v>1139096128</v>
          </cell>
        </row>
        <row r="32">
          <cell r="A32">
            <v>21</v>
          </cell>
          <cell r="C32" t="str">
            <v>SIMARD</v>
          </cell>
          <cell r="D32" t="str">
            <v>Baptiste</v>
          </cell>
          <cell r="E32" t="str">
            <v>JURA CYCLISME</v>
          </cell>
          <cell r="F32" t="str">
            <v>D1</v>
          </cell>
          <cell r="G32" t="str">
            <v>1139096274</v>
          </cell>
        </row>
        <row r="33">
          <cell r="A33">
            <v>22</v>
          </cell>
          <cell r="C33" t="str">
            <v>ALANKIEWICZ</v>
          </cell>
          <cell r="D33" t="str">
            <v>Virginie</v>
          </cell>
          <cell r="E33" t="str">
            <v>BOURG AIN CYCLISME</v>
          </cell>
          <cell r="F33" t="str">
            <v>Fé-3ème</v>
          </cell>
          <cell r="G33" t="str">
            <v>2401005378</v>
          </cell>
        </row>
        <row r="34">
          <cell r="A34">
            <v>23</v>
          </cell>
          <cell r="C34" t="str">
            <v>LY SIN CHENG</v>
          </cell>
          <cell r="D34" t="str">
            <v>Vincent</v>
          </cell>
          <cell r="E34" t="str">
            <v>E.S. SEYNOD</v>
          </cell>
          <cell r="F34" t="str">
            <v>D2</v>
          </cell>
          <cell r="G34" t="str">
            <v>2474063159</v>
          </cell>
        </row>
        <row r="35">
          <cell r="A35">
            <v>24</v>
          </cell>
          <cell r="C35" t="str">
            <v>ROMANO</v>
          </cell>
          <cell r="D35" t="str">
            <v>Jose</v>
          </cell>
          <cell r="E35" t="str">
            <v>E.S. SEYNOD</v>
          </cell>
          <cell r="F35" t="str">
            <v>PCO-D1</v>
          </cell>
          <cell r="G35" t="str">
            <v>2474063199</v>
          </cell>
        </row>
        <row r="36">
          <cell r="A36">
            <v>25</v>
          </cell>
          <cell r="C36" t="str">
            <v>BARBET</v>
          </cell>
          <cell r="D36" t="str">
            <v>Daniel</v>
          </cell>
          <cell r="E36" t="str">
            <v>AS P Hauteville</v>
          </cell>
          <cell r="F36" t="str">
            <v>D2</v>
          </cell>
          <cell r="G36" t="str">
            <v>0521111026</v>
          </cell>
        </row>
        <row r="37">
          <cell r="A37">
            <v>26</v>
          </cell>
          <cell r="C37" t="str">
            <v>COSTA</v>
          </cell>
          <cell r="D37" t="str">
            <v>Michel</v>
          </cell>
          <cell r="E37" t="str">
            <v>V S CHALON</v>
          </cell>
          <cell r="F37" t="str">
            <v>D2</v>
          </cell>
          <cell r="G37" t="str">
            <v>0571109002</v>
          </cell>
        </row>
        <row r="38">
          <cell r="A38">
            <v>27</v>
          </cell>
          <cell r="C38" t="str">
            <v>LOMBARDO</v>
          </cell>
          <cell r="D38" t="str">
            <v>Andréas</v>
          </cell>
          <cell r="E38" t="str">
            <v>S C O Dijon</v>
          </cell>
          <cell r="F38" t="str">
            <v>D1</v>
          </cell>
          <cell r="G38" t="str">
            <v>0521085568</v>
          </cell>
        </row>
        <row r="39">
          <cell r="A39">
            <v>28</v>
          </cell>
          <cell r="C39" t="str">
            <v xml:space="preserve">GRILLOT </v>
          </cell>
          <cell r="D39" t="str">
            <v>Etienne</v>
          </cell>
          <cell r="E39" t="str">
            <v>S C O Dijon</v>
          </cell>
          <cell r="F39" t="str">
            <v>D2</v>
          </cell>
          <cell r="G39" t="str">
            <v>0521085097</v>
          </cell>
        </row>
        <row r="40">
          <cell r="A40">
            <v>29</v>
          </cell>
          <cell r="C40" t="str">
            <v>DUFFY</v>
          </cell>
          <cell r="D40" t="str">
            <v>Mathieu</v>
          </cell>
          <cell r="E40" t="str">
            <v xml:space="preserve">V S Mâcon </v>
          </cell>
          <cell r="F40" t="str">
            <v>D1</v>
          </cell>
          <cell r="G40" t="str">
            <v>0571054059</v>
          </cell>
        </row>
        <row r="41">
          <cell r="A41">
            <v>30</v>
          </cell>
          <cell r="C41" t="str">
            <v>CONDEMINE</v>
          </cell>
          <cell r="D41" t="str">
            <v>Maxence</v>
          </cell>
          <cell r="E41" t="str">
            <v>V S Mâcon</v>
          </cell>
          <cell r="F41" t="str">
            <v>D1</v>
          </cell>
          <cell r="G41" t="str">
            <v>0571054051</v>
          </cell>
        </row>
        <row r="42">
          <cell r="A42">
            <v>31</v>
          </cell>
          <cell r="C42" t="str">
            <v>CLAIROTTE</v>
          </cell>
          <cell r="D42" t="str">
            <v>Yannick</v>
          </cell>
          <cell r="E42" t="str">
            <v>Club Neutre</v>
          </cell>
          <cell r="F42" t="str">
            <v>D2</v>
          </cell>
          <cell r="G42" t="str">
            <v>1139800009</v>
          </cell>
        </row>
        <row r="43">
          <cell r="A43">
            <v>32</v>
          </cell>
          <cell r="C43" t="str">
            <v>CHARTRON</v>
          </cell>
          <cell r="D43" t="str">
            <v>Paul</v>
          </cell>
          <cell r="E43" t="str">
            <v>TOBE Sport</v>
          </cell>
          <cell r="F43" t="str">
            <v>D2</v>
          </cell>
          <cell r="G43" t="str">
            <v>0349283161</v>
          </cell>
        </row>
        <row r="44">
          <cell r="A44">
            <v>33</v>
          </cell>
          <cell r="C44" t="str">
            <v>DELERUE</v>
          </cell>
          <cell r="D44" t="str">
            <v>Franck</v>
          </cell>
          <cell r="E44" t="str">
            <v>V C Louhannais</v>
          </cell>
          <cell r="F44" t="str">
            <v>PCO-D1</v>
          </cell>
          <cell r="G44" t="str">
            <v>0571035013</v>
          </cell>
        </row>
        <row r="45">
          <cell r="A45">
            <v>34</v>
          </cell>
          <cell r="C45" t="str">
            <v>FERREBOEUF</v>
          </cell>
          <cell r="D45" t="str">
            <v>Yannick</v>
          </cell>
          <cell r="E45" t="str">
            <v>Ecuisses V S P</v>
          </cell>
          <cell r="F45" t="str">
            <v>D1</v>
          </cell>
          <cell r="G45" t="str">
            <v>0571131006</v>
          </cell>
        </row>
        <row r="46">
          <cell r="A46">
            <v>35</v>
          </cell>
          <cell r="C46" t="str">
            <v>PALMIEIRI</v>
          </cell>
          <cell r="D46" t="str">
            <v>David</v>
          </cell>
          <cell r="F46" t="str">
            <v>D1</v>
          </cell>
          <cell r="G46" t="str">
            <v>Carte Journée</v>
          </cell>
        </row>
        <row r="47">
          <cell r="A47">
            <v>36</v>
          </cell>
          <cell r="C47" t="str">
            <v>RIZET</v>
          </cell>
          <cell r="D47" t="str">
            <v>Lilian</v>
          </cell>
          <cell r="F47" t="str">
            <v>D1</v>
          </cell>
          <cell r="G47" t="str">
            <v>Carte Journée</v>
          </cell>
        </row>
        <row r="48">
          <cell r="A48">
            <v>37</v>
          </cell>
          <cell r="C48" t="str">
            <v>GAGNOUX</v>
          </cell>
          <cell r="D48" t="str">
            <v>Emmanuel</v>
          </cell>
          <cell r="E48" t="str">
            <v>Viriat Team</v>
          </cell>
          <cell r="F48" t="str">
            <v>D2</v>
          </cell>
          <cell r="G48" t="str">
            <v>2401015002</v>
          </cell>
        </row>
        <row r="49">
          <cell r="A49">
            <v>38</v>
          </cell>
          <cell r="C49" t="str">
            <v>BRAGA</v>
          </cell>
          <cell r="D49" t="str">
            <v>Patrice</v>
          </cell>
          <cell r="E49" t="str">
            <v>V C Villefranche</v>
          </cell>
          <cell r="F49" t="str">
            <v>D2</v>
          </cell>
          <cell r="G49" t="str">
            <v>2469034347</v>
          </cell>
        </row>
        <row r="50">
          <cell r="A50">
            <v>39</v>
          </cell>
          <cell r="C50" t="str">
            <v>RICHARD</v>
          </cell>
          <cell r="D50" t="str">
            <v>Hervé</v>
          </cell>
          <cell r="E50" t="str">
            <v>S C O Dijon</v>
          </cell>
          <cell r="F50" t="str">
            <v>D1</v>
          </cell>
          <cell r="G50" t="str">
            <v>0521085192</v>
          </cell>
        </row>
        <row r="51">
          <cell r="A51">
            <v>40</v>
          </cell>
          <cell r="C51" t="str">
            <v>LARROZE</v>
          </cell>
          <cell r="D51" t="str">
            <v>Jordan</v>
          </cell>
          <cell r="E51" t="str">
            <v>V C Louhannais</v>
          </cell>
          <cell r="F51" t="str">
            <v>D1</v>
          </cell>
          <cell r="G51" t="str">
            <v>0571035024</v>
          </cell>
        </row>
        <row r="52">
          <cell r="A52">
            <v>41</v>
          </cell>
          <cell r="C52" t="str">
            <v>PERI</v>
          </cell>
          <cell r="D52" t="str">
            <v>Laurent</v>
          </cell>
          <cell r="E52" t="str">
            <v>V S CHALON</v>
          </cell>
          <cell r="F52" t="str">
            <v>D2</v>
          </cell>
          <cell r="G52" t="str">
            <v>0571109013</v>
          </cell>
        </row>
        <row r="53">
          <cell r="A53">
            <v>42</v>
          </cell>
          <cell r="C53" t="str">
            <v>MASA</v>
          </cell>
          <cell r="D53" t="str">
            <v>elliot</v>
          </cell>
          <cell r="E53" t="str">
            <v>V C Louhannais</v>
          </cell>
          <cell r="F53" t="str">
            <v>D1</v>
          </cell>
          <cell r="G53" t="str">
            <v>0571035017</v>
          </cell>
        </row>
        <row r="54">
          <cell r="A54">
            <v>43</v>
          </cell>
          <cell r="C54" t="str">
            <v>ZMIRLI</v>
          </cell>
          <cell r="D54" t="str">
            <v>MEHDI</v>
          </cell>
          <cell r="E54" t="str">
            <v>A C Bisontine</v>
          </cell>
          <cell r="F54" t="str">
            <v>D1</v>
          </cell>
          <cell r="G54" t="str">
            <v>1125020145</v>
          </cell>
        </row>
        <row r="55">
          <cell r="A55">
            <v>44</v>
          </cell>
          <cell r="C55" t="str">
            <v>BOYER</v>
          </cell>
          <cell r="D55" t="str">
            <v>Lautrent</v>
          </cell>
          <cell r="E55" t="str">
            <v>A B C</v>
          </cell>
          <cell r="F55" t="str">
            <v>D1</v>
          </cell>
          <cell r="G55" t="str">
            <v>0571999040</v>
          </cell>
        </row>
        <row r="56">
          <cell r="A56">
            <v>45</v>
          </cell>
          <cell r="C56" t="str">
            <v>BECQUE</v>
          </cell>
          <cell r="D56" t="str">
            <v>Vincent</v>
          </cell>
          <cell r="E56" t="str">
            <v>Club Neutre</v>
          </cell>
          <cell r="F56" t="str">
            <v>D2</v>
          </cell>
          <cell r="G56" t="str">
            <v>1125093088</v>
          </cell>
        </row>
        <row r="57">
          <cell r="A57">
            <v>46</v>
          </cell>
          <cell r="C57" t="str">
            <v>LETIENNE</v>
          </cell>
          <cell r="D57" t="str">
            <v>Arnaud</v>
          </cell>
          <cell r="E57" t="str">
            <v>Club Neutre</v>
          </cell>
          <cell r="F57" t="str">
            <v>D2</v>
          </cell>
          <cell r="G57" t="str">
            <v>0571800012</v>
          </cell>
        </row>
        <row r="58">
          <cell r="A58">
            <v>47</v>
          </cell>
          <cell r="C58" t="str">
            <v>THIVENT</v>
          </cell>
          <cell r="D58" t="str">
            <v xml:space="preserve">Vincent </v>
          </cell>
          <cell r="E58" t="str">
            <v>AS PTT Dijon</v>
          </cell>
          <cell r="F58" t="str">
            <v>D1</v>
          </cell>
          <cell r="G58" t="str">
            <v>0521041044</v>
          </cell>
        </row>
        <row r="59">
          <cell r="A59">
            <v>48</v>
          </cell>
        </row>
        <row r="60">
          <cell r="A60">
            <v>49</v>
          </cell>
        </row>
        <row r="61">
          <cell r="A61">
            <v>50</v>
          </cell>
        </row>
        <row r="62">
          <cell r="A62">
            <v>51</v>
          </cell>
        </row>
        <row r="63">
          <cell r="A63">
            <v>52</v>
          </cell>
        </row>
        <row r="64">
          <cell r="A64">
            <v>53</v>
          </cell>
        </row>
        <row r="65">
          <cell r="A65">
            <v>54</v>
          </cell>
        </row>
        <row r="66">
          <cell r="A66">
            <v>55</v>
          </cell>
        </row>
        <row r="67">
          <cell r="A67">
            <v>56</v>
          </cell>
        </row>
        <row r="68">
          <cell r="A68">
            <v>57</v>
          </cell>
        </row>
        <row r="69">
          <cell r="A69">
            <v>58</v>
          </cell>
        </row>
        <row r="70">
          <cell r="A70">
            <v>59</v>
          </cell>
        </row>
        <row r="71">
          <cell r="A71">
            <v>60</v>
          </cell>
        </row>
        <row r="72">
          <cell r="A72">
            <v>61</v>
          </cell>
        </row>
        <row r="73">
          <cell r="A73">
            <v>62</v>
          </cell>
        </row>
        <row r="74">
          <cell r="A74">
            <v>63</v>
          </cell>
        </row>
        <row r="75">
          <cell r="A75">
            <v>64</v>
          </cell>
        </row>
        <row r="76">
          <cell r="A76">
            <v>65</v>
          </cell>
        </row>
        <row r="77">
          <cell r="A77">
            <v>66</v>
          </cell>
        </row>
        <row r="78">
          <cell r="A78">
            <v>67</v>
          </cell>
        </row>
        <row r="79">
          <cell r="A79">
            <v>68</v>
          </cell>
        </row>
        <row r="80">
          <cell r="A80">
            <v>69</v>
          </cell>
        </row>
        <row r="81">
          <cell r="A81">
            <v>70</v>
          </cell>
        </row>
        <row r="82">
          <cell r="A82">
            <v>71</v>
          </cell>
        </row>
        <row r="83">
          <cell r="A83">
            <v>72</v>
          </cell>
        </row>
        <row r="84">
          <cell r="A84">
            <v>73</v>
          </cell>
        </row>
        <row r="85">
          <cell r="A85">
            <v>74</v>
          </cell>
        </row>
        <row r="86">
          <cell r="A86">
            <v>75</v>
          </cell>
        </row>
        <row r="87">
          <cell r="A87">
            <v>76</v>
          </cell>
        </row>
        <row r="88">
          <cell r="A88">
            <v>77</v>
          </cell>
        </row>
        <row r="89">
          <cell r="A89">
            <v>78</v>
          </cell>
        </row>
        <row r="90">
          <cell r="A90">
            <v>79</v>
          </cell>
        </row>
        <row r="91">
          <cell r="A91">
            <v>80</v>
          </cell>
        </row>
        <row r="92">
          <cell r="A92">
            <v>81</v>
          </cell>
        </row>
        <row r="93">
          <cell r="A93">
            <v>82</v>
          </cell>
        </row>
        <row r="94">
          <cell r="A94">
            <v>83</v>
          </cell>
        </row>
        <row r="95">
          <cell r="A95">
            <v>84</v>
          </cell>
        </row>
        <row r="96">
          <cell r="A96">
            <v>85</v>
          </cell>
        </row>
        <row r="97">
          <cell r="A97">
            <v>86</v>
          </cell>
        </row>
        <row r="98">
          <cell r="A98">
            <v>87</v>
          </cell>
        </row>
        <row r="99">
          <cell r="A99">
            <v>88</v>
          </cell>
        </row>
        <row r="100">
          <cell r="A100">
            <v>89</v>
          </cell>
        </row>
        <row r="101">
          <cell r="A101">
            <v>90</v>
          </cell>
        </row>
        <row r="102">
          <cell r="A102">
            <v>91</v>
          </cell>
        </row>
        <row r="103">
          <cell r="A103">
            <v>92</v>
          </cell>
        </row>
        <row r="104">
          <cell r="A104">
            <v>93</v>
          </cell>
        </row>
        <row r="105">
          <cell r="A105">
            <v>94</v>
          </cell>
        </row>
        <row r="106">
          <cell r="A106">
            <v>95</v>
          </cell>
        </row>
        <row r="107">
          <cell r="A107">
            <v>96</v>
          </cell>
        </row>
        <row r="108">
          <cell r="A108">
            <v>97</v>
          </cell>
        </row>
        <row r="109">
          <cell r="A109">
            <v>98</v>
          </cell>
        </row>
        <row r="110">
          <cell r="A110">
            <v>99</v>
          </cell>
        </row>
        <row r="111">
          <cell r="A111">
            <v>100</v>
          </cell>
        </row>
        <row r="112">
          <cell r="A112">
            <v>101</v>
          </cell>
        </row>
        <row r="113">
          <cell r="A113">
            <v>102</v>
          </cell>
        </row>
        <row r="114">
          <cell r="A114">
            <v>103</v>
          </cell>
        </row>
        <row r="115">
          <cell r="A115">
            <v>104</v>
          </cell>
        </row>
        <row r="116">
          <cell r="A116">
            <v>105</v>
          </cell>
        </row>
        <row r="117">
          <cell r="A117">
            <v>106</v>
          </cell>
        </row>
        <row r="118">
          <cell r="A118">
            <v>107</v>
          </cell>
        </row>
        <row r="119">
          <cell r="A119">
            <v>108</v>
          </cell>
        </row>
        <row r="120">
          <cell r="A120">
            <v>109</v>
          </cell>
        </row>
        <row r="121">
          <cell r="A121">
            <v>110</v>
          </cell>
        </row>
        <row r="122">
          <cell r="A122">
            <v>111</v>
          </cell>
        </row>
        <row r="123">
          <cell r="A123">
            <v>112</v>
          </cell>
        </row>
        <row r="124">
          <cell r="A124">
            <v>113</v>
          </cell>
        </row>
        <row r="125">
          <cell r="A125">
            <v>114</v>
          </cell>
        </row>
        <row r="126">
          <cell r="A126">
            <v>115</v>
          </cell>
        </row>
        <row r="127">
          <cell r="A127">
            <v>116</v>
          </cell>
        </row>
        <row r="128">
          <cell r="A128">
            <v>117</v>
          </cell>
        </row>
        <row r="129">
          <cell r="A129">
            <v>118</v>
          </cell>
        </row>
        <row r="130">
          <cell r="A130">
            <v>119</v>
          </cell>
        </row>
        <row r="131">
          <cell r="A131">
            <v>120</v>
          </cell>
        </row>
        <row r="132">
          <cell r="A132">
            <v>121</v>
          </cell>
        </row>
        <row r="133">
          <cell r="A133">
            <v>122</v>
          </cell>
        </row>
        <row r="134">
          <cell r="A134">
            <v>123</v>
          </cell>
        </row>
        <row r="135">
          <cell r="A135">
            <v>124</v>
          </cell>
        </row>
        <row r="136">
          <cell r="A136">
            <v>125</v>
          </cell>
        </row>
        <row r="137">
          <cell r="A137">
            <v>126</v>
          </cell>
        </row>
        <row r="138">
          <cell r="A138">
            <v>127</v>
          </cell>
        </row>
        <row r="139">
          <cell r="A139">
            <v>128</v>
          </cell>
        </row>
        <row r="140">
          <cell r="A140">
            <v>129</v>
          </cell>
        </row>
        <row r="141">
          <cell r="A141">
            <v>130</v>
          </cell>
        </row>
        <row r="142">
          <cell r="A142">
            <v>131</v>
          </cell>
        </row>
        <row r="143">
          <cell r="A143">
            <v>132</v>
          </cell>
        </row>
        <row r="144">
          <cell r="A144">
            <v>133</v>
          </cell>
        </row>
        <row r="145">
          <cell r="A145">
            <v>134</v>
          </cell>
        </row>
        <row r="146">
          <cell r="A146">
            <v>135</v>
          </cell>
        </row>
        <row r="147">
          <cell r="A147">
            <v>136</v>
          </cell>
        </row>
        <row r="148">
          <cell r="A148">
            <v>137</v>
          </cell>
        </row>
        <row r="149">
          <cell r="A149">
            <v>138</v>
          </cell>
        </row>
        <row r="150">
          <cell r="A150">
            <v>139</v>
          </cell>
        </row>
        <row r="151">
          <cell r="A151">
            <v>140</v>
          </cell>
        </row>
        <row r="152">
          <cell r="A152">
            <v>141</v>
          </cell>
        </row>
        <row r="153">
          <cell r="A153">
            <v>142</v>
          </cell>
        </row>
        <row r="154">
          <cell r="A154">
            <v>143</v>
          </cell>
        </row>
        <row r="155">
          <cell r="A155">
            <v>144</v>
          </cell>
        </row>
        <row r="156">
          <cell r="A156">
            <v>145</v>
          </cell>
        </row>
        <row r="157">
          <cell r="A157">
            <v>146</v>
          </cell>
        </row>
        <row r="158">
          <cell r="A158">
            <v>147</v>
          </cell>
        </row>
        <row r="159">
          <cell r="A159">
            <v>148</v>
          </cell>
        </row>
        <row r="160">
          <cell r="A160">
            <v>149</v>
          </cell>
        </row>
        <row r="161">
          <cell r="A161">
            <v>150</v>
          </cell>
        </row>
        <row r="162">
          <cell r="A162">
            <v>151</v>
          </cell>
        </row>
        <row r="163">
          <cell r="A163">
            <v>152</v>
          </cell>
        </row>
        <row r="164">
          <cell r="A164">
            <v>153</v>
          </cell>
        </row>
        <row r="165">
          <cell r="A165">
            <v>154</v>
          </cell>
        </row>
        <row r="166">
          <cell r="A166">
            <v>155</v>
          </cell>
        </row>
        <row r="167">
          <cell r="A167">
            <v>156</v>
          </cell>
        </row>
        <row r="168">
          <cell r="A168">
            <v>157</v>
          </cell>
        </row>
        <row r="169">
          <cell r="A169">
            <v>158</v>
          </cell>
        </row>
        <row r="170">
          <cell r="A170">
            <v>159</v>
          </cell>
        </row>
        <row r="171">
          <cell r="A171">
            <v>160</v>
          </cell>
        </row>
        <row r="172">
          <cell r="A172">
            <v>161</v>
          </cell>
        </row>
        <row r="173">
          <cell r="A173">
            <v>162</v>
          </cell>
        </row>
        <row r="174">
          <cell r="A174">
            <v>163</v>
          </cell>
        </row>
        <row r="175">
          <cell r="A175">
            <v>164</v>
          </cell>
        </row>
        <row r="176">
          <cell r="A176">
            <v>165</v>
          </cell>
        </row>
        <row r="177">
          <cell r="A177">
            <v>166</v>
          </cell>
        </row>
        <row r="178">
          <cell r="A178">
            <v>167</v>
          </cell>
        </row>
        <row r="179">
          <cell r="A179">
            <v>168</v>
          </cell>
        </row>
        <row r="180">
          <cell r="A180">
            <v>169</v>
          </cell>
        </row>
        <row r="181">
          <cell r="A181">
            <v>170</v>
          </cell>
        </row>
        <row r="182">
          <cell r="A182">
            <v>171</v>
          </cell>
        </row>
        <row r="183">
          <cell r="A183">
            <v>172</v>
          </cell>
        </row>
        <row r="184">
          <cell r="A184">
            <v>173</v>
          </cell>
        </row>
        <row r="185">
          <cell r="A185">
            <v>174</v>
          </cell>
        </row>
        <row r="186">
          <cell r="A186">
            <v>175</v>
          </cell>
        </row>
        <row r="187">
          <cell r="A187">
            <v>176</v>
          </cell>
        </row>
        <row r="188">
          <cell r="A188">
            <v>177</v>
          </cell>
        </row>
        <row r="189">
          <cell r="A189">
            <v>178</v>
          </cell>
        </row>
        <row r="190">
          <cell r="A190">
            <v>179</v>
          </cell>
        </row>
        <row r="191">
          <cell r="A191">
            <v>180</v>
          </cell>
        </row>
        <row r="192">
          <cell r="A192">
            <v>181</v>
          </cell>
        </row>
        <row r="193">
          <cell r="A193">
            <v>182</v>
          </cell>
        </row>
        <row r="194">
          <cell r="A194">
            <v>183</v>
          </cell>
        </row>
        <row r="195">
          <cell r="A195">
            <v>184</v>
          </cell>
        </row>
        <row r="196">
          <cell r="A196">
            <v>185</v>
          </cell>
        </row>
        <row r="197">
          <cell r="A197">
            <v>186</v>
          </cell>
        </row>
        <row r="198">
          <cell r="A198">
            <v>187</v>
          </cell>
        </row>
        <row r="199">
          <cell r="A199">
            <v>188</v>
          </cell>
        </row>
        <row r="200">
          <cell r="A200">
            <v>189</v>
          </cell>
        </row>
        <row r="201">
          <cell r="A201">
            <v>190</v>
          </cell>
        </row>
        <row r="202">
          <cell r="A202">
            <v>191</v>
          </cell>
        </row>
        <row r="203">
          <cell r="A203">
            <v>192</v>
          </cell>
        </row>
        <row r="204">
          <cell r="A204">
            <v>193</v>
          </cell>
        </row>
        <row r="205">
          <cell r="A205">
            <v>194</v>
          </cell>
        </row>
        <row r="206">
          <cell r="A206">
            <v>195</v>
          </cell>
        </row>
        <row r="207">
          <cell r="A207">
            <v>196</v>
          </cell>
        </row>
        <row r="208">
          <cell r="A208">
            <v>197</v>
          </cell>
        </row>
        <row r="209">
          <cell r="A209">
            <v>198</v>
          </cell>
        </row>
        <row r="210">
          <cell r="A210">
            <v>199</v>
          </cell>
        </row>
        <row r="211">
          <cell r="A211">
            <v>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9" sqref="I9"/>
    </sheetView>
  </sheetViews>
  <sheetFormatPr baseColWidth="10" defaultRowHeight="15" x14ac:dyDescent="0.25"/>
  <cols>
    <col min="1" max="2" width="8.7109375" style="4" customWidth="1"/>
    <col min="3" max="3" width="23" style="4" customWidth="1"/>
    <col min="4" max="4" width="30.140625" style="4" customWidth="1"/>
    <col min="5" max="5" width="10.5703125" style="4" customWidth="1"/>
    <col min="6" max="6" width="8.85546875" style="4" customWidth="1"/>
    <col min="7" max="16384" width="11.42578125" style="4"/>
  </cols>
  <sheetData>
    <row r="1" spans="1:7" x14ac:dyDescent="0.25">
      <c r="A1" s="4" t="s">
        <v>0</v>
      </c>
      <c r="C1" s="29" t="s">
        <v>1</v>
      </c>
      <c r="D1" s="29"/>
      <c r="E1" s="2"/>
      <c r="F1" s="1" t="s">
        <v>4</v>
      </c>
      <c r="G1" s="1" t="s">
        <v>5</v>
      </c>
    </row>
    <row r="2" spans="1:7" x14ac:dyDescent="0.25">
      <c r="C2" s="29"/>
      <c r="D2" s="30">
        <v>42442</v>
      </c>
      <c r="E2" s="2"/>
      <c r="F2" s="31">
        <v>103</v>
      </c>
      <c r="G2" s="31">
        <v>40</v>
      </c>
    </row>
    <row r="3" spans="1:7" x14ac:dyDescent="0.25">
      <c r="A3" s="4" t="s">
        <v>2</v>
      </c>
      <c r="C3" s="29" t="s">
        <v>3</v>
      </c>
      <c r="D3" s="29"/>
      <c r="E3" s="2"/>
      <c r="F3" s="2"/>
      <c r="G3" s="2"/>
    </row>
    <row r="5" spans="1:7" s="1" customFormat="1" ht="12.75" x14ac:dyDescent="0.2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</row>
    <row r="6" spans="1:7" s="5" customFormat="1" x14ac:dyDescent="0.25"/>
    <row r="7" spans="1:7" x14ac:dyDescent="0.25">
      <c r="A7" s="1">
        <v>1</v>
      </c>
      <c r="B7" s="1">
        <v>77</v>
      </c>
      <c r="C7" s="2" t="s">
        <v>13</v>
      </c>
      <c r="D7" s="2" t="s">
        <v>14</v>
      </c>
      <c r="E7" s="1">
        <v>1139096228</v>
      </c>
      <c r="F7" s="1" t="s">
        <v>15</v>
      </c>
      <c r="G7" s="2" t="s">
        <v>16</v>
      </c>
    </row>
    <row r="8" spans="1:7" x14ac:dyDescent="0.25">
      <c r="A8" s="1">
        <v>2</v>
      </c>
      <c r="B8" s="1">
        <v>38</v>
      </c>
      <c r="C8" s="2" t="s">
        <v>17</v>
      </c>
      <c r="D8" s="2" t="s">
        <v>18</v>
      </c>
      <c r="E8" s="3" t="s">
        <v>74</v>
      </c>
      <c r="F8" s="1" t="s">
        <v>15</v>
      </c>
      <c r="G8" s="2"/>
    </row>
    <row r="9" spans="1:7" x14ac:dyDescent="0.25">
      <c r="A9" s="1">
        <v>3</v>
      </c>
      <c r="B9" s="1">
        <v>16</v>
      </c>
      <c r="C9" s="2" t="s">
        <v>19</v>
      </c>
      <c r="D9" s="2" t="s">
        <v>20</v>
      </c>
      <c r="E9" s="3" t="s">
        <v>75</v>
      </c>
      <c r="F9" s="1" t="s">
        <v>21</v>
      </c>
      <c r="G9" s="2"/>
    </row>
    <row r="10" spans="1:7" x14ac:dyDescent="0.25">
      <c r="A10" s="1">
        <v>4</v>
      </c>
      <c r="B10" s="1">
        <v>81</v>
      </c>
      <c r="C10" s="2" t="s">
        <v>22</v>
      </c>
      <c r="D10" s="2" t="s">
        <v>14</v>
      </c>
      <c r="E10" s="1">
        <v>1139096038</v>
      </c>
      <c r="F10" s="1" t="s">
        <v>15</v>
      </c>
      <c r="G10" s="2"/>
    </row>
    <row r="11" spans="1:7" x14ac:dyDescent="0.25">
      <c r="A11" s="1">
        <v>5</v>
      </c>
      <c r="B11" s="1">
        <v>90</v>
      </c>
      <c r="C11" s="2" t="s">
        <v>23</v>
      </c>
      <c r="D11" s="2" t="s">
        <v>24</v>
      </c>
      <c r="E11" s="1">
        <v>2401005381</v>
      </c>
      <c r="F11" s="1" t="s">
        <v>25</v>
      </c>
      <c r="G11" s="2"/>
    </row>
    <row r="12" spans="1:7" x14ac:dyDescent="0.25">
      <c r="A12" s="1">
        <v>6</v>
      </c>
      <c r="B12" s="1">
        <v>43</v>
      </c>
      <c r="C12" s="2" t="s">
        <v>26</v>
      </c>
      <c r="D12" s="2" t="s">
        <v>27</v>
      </c>
      <c r="E12" s="3">
        <v>571026017</v>
      </c>
      <c r="F12" s="1" t="s">
        <v>15</v>
      </c>
      <c r="G12" s="2"/>
    </row>
    <row r="13" spans="1:7" x14ac:dyDescent="0.25">
      <c r="A13" s="1">
        <v>7</v>
      </c>
      <c r="B13" s="1">
        <v>4</v>
      </c>
      <c r="C13" s="2" t="s">
        <v>28</v>
      </c>
      <c r="D13" s="2" t="s">
        <v>29</v>
      </c>
      <c r="E13" s="3">
        <v>1139007017</v>
      </c>
      <c r="F13" s="1" t="s">
        <v>25</v>
      </c>
      <c r="G13" s="2"/>
    </row>
    <row r="14" spans="1:7" x14ac:dyDescent="0.25">
      <c r="A14" s="1">
        <v>8</v>
      </c>
      <c r="B14" s="1">
        <v>62</v>
      </c>
      <c r="C14" s="2" t="s">
        <v>30</v>
      </c>
      <c r="D14" s="2" t="s">
        <v>31</v>
      </c>
      <c r="E14" s="3">
        <v>1125037014</v>
      </c>
      <c r="F14" s="1" t="s">
        <v>25</v>
      </c>
      <c r="G14" s="2"/>
    </row>
    <row r="15" spans="1:7" x14ac:dyDescent="0.25">
      <c r="A15" s="1">
        <v>9</v>
      </c>
      <c r="B15" s="1">
        <v>24</v>
      </c>
      <c r="C15" s="2" t="s">
        <v>32</v>
      </c>
      <c r="D15" s="2" t="s">
        <v>20</v>
      </c>
      <c r="E15" s="3" t="s">
        <v>76</v>
      </c>
      <c r="F15" s="1" t="s">
        <v>15</v>
      </c>
      <c r="G15" s="2"/>
    </row>
    <row r="16" spans="1:7" x14ac:dyDescent="0.25">
      <c r="A16" s="1">
        <v>10</v>
      </c>
      <c r="B16" s="1">
        <v>14</v>
      </c>
      <c r="C16" s="2" t="s">
        <v>33</v>
      </c>
      <c r="D16" s="2" t="s">
        <v>20</v>
      </c>
      <c r="E16" s="3" t="s">
        <v>77</v>
      </c>
      <c r="F16" s="1" t="s">
        <v>21</v>
      </c>
      <c r="G16" s="2"/>
    </row>
    <row r="17" spans="1:7" x14ac:dyDescent="0.25">
      <c r="A17" s="1">
        <v>11</v>
      </c>
      <c r="B17" s="1">
        <v>12</v>
      </c>
      <c r="C17" s="2" t="s">
        <v>34</v>
      </c>
      <c r="D17" s="2" t="s">
        <v>35</v>
      </c>
      <c r="E17" s="3" t="s">
        <v>78</v>
      </c>
      <c r="F17" s="1" t="s">
        <v>21</v>
      </c>
      <c r="G17" s="2"/>
    </row>
    <row r="18" spans="1:7" x14ac:dyDescent="0.25">
      <c r="A18" s="1">
        <v>12</v>
      </c>
      <c r="B18" s="1">
        <v>37</v>
      </c>
      <c r="C18" s="2" t="s">
        <v>36</v>
      </c>
      <c r="D18" s="2" t="s">
        <v>18</v>
      </c>
      <c r="E18" s="3" t="s">
        <v>79</v>
      </c>
      <c r="F18" s="1" t="s">
        <v>15</v>
      </c>
      <c r="G18" s="2" t="s">
        <v>37</v>
      </c>
    </row>
    <row r="19" spans="1:7" x14ac:dyDescent="0.25">
      <c r="A19" s="1">
        <v>13</v>
      </c>
      <c r="B19" s="1">
        <v>61</v>
      </c>
      <c r="C19" s="2" t="s">
        <v>38</v>
      </c>
      <c r="D19" s="2" t="s">
        <v>31</v>
      </c>
      <c r="E19" s="3">
        <v>1125037077</v>
      </c>
      <c r="F19" s="1" t="s">
        <v>25</v>
      </c>
      <c r="G19" s="2"/>
    </row>
    <row r="20" spans="1:7" x14ac:dyDescent="0.25">
      <c r="A20" s="1">
        <v>14</v>
      </c>
      <c r="B20" s="1">
        <v>17</v>
      </c>
      <c r="C20" s="2" t="s">
        <v>39</v>
      </c>
      <c r="D20" s="2" t="s">
        <v>20</v>
      </c>
      <c r="E20" s="3" t="s">
        <v>80</v>
      </c>
      <c r="F20" s="1" t="s">
        <v>21</v>
      </c>
      <c r="G20" s="2"/>
    </row>
    <row r="21" spans="1:7" x14ac:dyDescent="0.25">
      <c r="A21" s="1">
        <v>15</v>
      </c>
      <c r="B21" s="1">
        <v>1</v>
      </c>
      <c r="C21" s="2" t="s">
        <v>40</v>
      </c>
      <c r="D21" s="2" t="s">
        <v>29</v>
      </c>
      <c r="E21" s="3">
        <v>1139007019</v>
      </c>
      <c r="F21" s="1" t="s">
        <v>25</v>
      </c>
      <c r="G21" s="2"/>
    </row>
    <row r="22" spans="1:7" x14ac:dyDescent="0.25">
      <c r="A22" s="1">
        <v>16</v>
      </c>
      <c r="B22" s="1">
        <v>91</v>
      </c>
      <c r="C22" s="2" t="s">
        <v>41</v>
      </c>
      <c r="D22" s="2" t="s">
        <v>24</v>
      </c>
      <c r="E22" s="3">
        <v>2401005389</v>
      </c>
      <c r="F22" s="1" t="s">
        <v>25</v>
      </c>
      <c r="G22" s="2"/>
    </row>
    <row r="23" spans="1:7" x14ac:dyDescent="0.25">
      <c r="A23" s="1">
        <v>17</v>
      </c>
      <c r="B23" s="1">
        <v>56</v>
      </c>
      <c r="C23" s="2" t="s">
        <v>42</v>
      </c>
      <c r="D23" s="2" t="s">
        <v>43</v>
      </c>
      <c r="E23" s="3">
        <v>1125015217</v>
      </c>
      <c r="F23" s="1" t="s">
        <v>25</v>
      </c>
      <c r="G23" s="2"/>
    </row>
    <row r="24" spans="1:7" x14ac:dyDescent="0.25">
      <c r="A24" s="1">
        <v>18</v>
      </c>
      <c r="B24" s="1">
        <v>10</v>
      </c>
      <c r="C24" s="2" t="s">
        <v>44</v>
      </c>
      <c r="D24" s="2" t="s">
        <v>35</v>
      </c>
      <c r="E24" s="3" t="s">
        <v>81</v>
      </c>
      <c r="F24" s="1" t="s">
        <v>21</v>
      </c>
      <c r="G24" s="2"/>
    </row>
    <row r="25" spans="1:7" x14ac:dyDescent="0.25">
      <c r="A25" s="1">
        <v>19</v>
      </c>
      <c r="B25" s="1">
        <v>58</v>
      </c>
      <c r="C25" s="2" t="s">
        <v>45</v>
      </c>
      <c r="D25" s="2" t="s">
        <v>46</v>
      </c>
      <c r="E25" s="3">
        <v>1125020063</v>
      </c>
      <c r="F25" s="1" t="s">
        <v>25</v>
      </c>
      <c r="G25" s="2"/>
    </row>
    <row r="26" spans="1:7" x14ac:dyDescent="0.25">
      <c r="A26" s="1">
        <v>20</v>
      </c>
      <c r="B26" s="1">
        <v>39</v>
      </c>
      <c r="C26" s="2" t="s">
        <v>47</v>
      </c>
      <c r="D26" s="2" t="s">
        <v>27</v>
      </c>
      <c r="E26" s="3" t="s">
        <v>82</v>
      </c>
      <c r="F26" s="1" t="s">
        <v>15</v>
      </c>
      <c r="G26" s="2"/>
    </row>
    <row r="27" spans="1:7" x14ac:dyDescent="0.25">
      <c r="A27" s="1">
        <v>21</v>
      </c>
      <c r="B27" s="1">
        <v>18</v>
      </c>
      <c r="C27" s="2" t="s">
        <v>48</v>
      </c>
      <c r="D27" s="2" t="s">
        <v>20</v>
      </c>
      <c r="E27" s="3" t="s">
        <v>83</v>
      </c>
      <c r="F27" s="1" t="s">
        <v>21</v>
      </c>
      <c r="G27" s="2"/>
    </row>
    <row r="28" spans="1:7" x14ac:dyDescent="0.25">
      <c r="A28" s="1">
        <v>22</v>
      </c>
      <c r="B28" s="1">
        <v>2</v>
      </c>
      <c r="C28" s="2" t="s">
        <v>49</v>
      </c>
      <c r="D28" s="2" t="s">
        <v>29</v>
      </c>
      <c r="E28" s="3">
        <v>1139007035</v>
      </c>
      <c r="F28" s="1" t="s">
        <v>25</v>
      </c>
      <c r="G28" s="2"/>
    </row>
    <row r="29" spans="1:7" x14ac:dyDescent="0.25">
      <c r="A29" s="1">
        <v>23</v>
      </c>
      <c r="B29" s="1">
        <v>63</v>
      </c>
      <c r="C29" s="2" t="s">
        <v>50</v>
      </c>
      <c r="D29" s="2" t="s">
        <v>31</v>
      </c>
      <c r="E29" s="3">
        <v>1125037107</v>
      </c>
      <c r="F29" s="1" t="s">
        <v>25</v>
      </c>
      <c r="G29" s="2"/>
    </row>
    <row r="30" spans="1:7" x14ac:dyDescent="0.25">
      <c r="A30" s="1">
        <v>24</v>
      </c>
      <c r="B30" s="1">
        <v>87</v>
      </c>
      <c r="C30" s="2" t="s">
        <v>51</v>
      </c>
      <c r="D30" s="2" t="s">
        <v>14</v>
      </c>
      <c r="E30" s="3">
        <v>1139096192</v>
      </c>
      <c r="F30" s="1" t="s">
        <v>25</v>
      </c>
      <c r="G30" s="2"/>
    </row>
    <row r="31" spans="1:7" x14ac:dyDescent="0.25">
      <c r="A31" s="1">
        <v>25</v>
      </c>
      <c r="B31" s="1">
        <v>29</v>
      </c>
      <c r="C31" s="2" t="s">
        <v>52</v>
      </c>
      <c r="D31" s="2" t="s">
        <v>53</v>
      </c>
      <c r="E31" s="3" t="s">
        <v>84</v>
      </c>
      <c r="F31" s="1" t="s">
        <v>54</v>
      </c>
      <c r="G31" s="2"/>
    </row>
    <row r="32" spans="1:7" x14ac:dyDescent="0.25">
      <c r="A32" s="1">
        <v>26</v>
      </c>
      <c r="B32" s="1">
        <v>46</v>
      </c>
      <c r="C32" s="2" t="s">
        <v>55</v>
      </c>
      <c r="D32" s="2" t="s">
        <v>27</v>
      </c>
      <c r="E32" s="3" t="s">
        <v>85</v>
      </c>
      <c r="F32" s="1" t="s">
        <v>25</v>
      </c>
      <c r="G32" s="2"/>
    </row>
    <row r="33" spans="1:7" x14ac:dyDescent="0.25">
      <c r="A33" s="1">
        <v>27</v>
      </c>
      <c r="B33" s="1">
        <v>93</v>
      </c>
      <c r="C33" s="2" t="s">
        <v>56</v>
      </c>
      <c r="D33" s="2" t="s">
        <v>24</v>
      </c>
      <c r="E33" s="3">
        <v>2401005384</v>
      </c>
      <c r="F33" s="1" t="s">
        <v>25</v>
      </c>
      <c r="G33" s="2"/>
    </row>
    <row r="34" spans="1:7" x14ac:dyDescent="0.25">
      <c r="A34" s="1">
        <v>28</v>
      </c>
      <c r="B34" s="1">
        <v>20</v>
      </c>
      <c r="C34" s="2" t="s">
        <v>57</v>
      </c>
      <c r="D34" s="2" t="s">
        <v>20</v>
      </c>
      <c r="E34" s="3" t="s">
        <v>86</v>
      </c>
      <c r="F34" s="1" t="s">
        <v>15</v>
      </c>
      <c r="G34" s="2"/>
    </row>
    <row r="35" spans="1:7" x14ac:dyDescent="0.25">
      <c r="A35" s="1">
        <v>29</v>
      </c>
      <c r="B35" s="1">
        <v>59</v>
      </c>
      <c r="C35" s="2" t="s">
        <v>58</v>
      </c>
      <c r="D35" s="2" t="s">
        <v>46</v>
      </c>
      <c r="E35" s="3">
        <v>1125020020</v>
      </c>
      <c r="F35" s="1" t="s">
        <v>25</v>
      </c>
      <c r="G35" s="2"/>
    </row>
    <row r="36" spans="1:7" x14ac:dyDescent="0.25">
      <c r="A36" s="1">
        <v>30</v>
      </c>
      <c r="B36" s="1">
        <v>89</v>
      </c>
      <c r="C36" s="2" t="s">
        <v>59</v>
      </c>
      <c r="D36" s="2" t="s">
        <v>60</v>
      </c>
      <c r="E36" s="3">
        <v>1170006013</v>
      </c>
      <c r="F36" s="1" t="s">
        <v>15</v>
      </c>
      <c r="G36" s="2"/>
    </row>
    <row r="37" spans="1:7" x14ac:dyDescent="0.25">
      <c r="A37" s="1">
        <v>31</v>
      </c>
      <c r="B37" s="1">
        <v>80</v>
      </c>
      <c r="C37" s="2" t="s">
        <v>61</v>
      </c>
      <c r="D37" s="2" t="s">
        <v>14</v>
      </c>
      <c r="E37" s="3">
        <v>1139096220</v>
      </c>
      <c r="F37" s="1" t="s">
        <v>25</v>
      </c>
      <c r="G37" s="2"/>
    </row>
    <row r="38" spans="1:7" x14ac:dyDescent="0.25">
      <c r="A38" s="1">
        <v>32</v>
      </c>
      <c r="B38" s="1">
        <v>57</v>
      </c>
      <c r="C38" s="2" t="s">
        <v>62</v>
      </c>
      <c r="D38" s="2" t="s">
        <v>43</v>
      </c>
      <c r="E38" s="3">
        <v>1125015135</v>
      </c>
      <c r="F38" s="1" t="s">
        <v>25</v>
      </c>
      <c r="G38" s="2"/>
    </row>
    <row r="39" spans="1:7" x14ac:dyDescent="0.25">
      <c r="A39" s="1">
        <v>33</v>
      </c>
      <c r="B39" s="1">
        <v>40</v>
      </c>
      <c r="C39" s="2" t="s">
        <v>63</v>
      </c>
      <c r="D39" s="2" t="s">
        <v>27</v>
      </c>
      <c r="E39" s="3" t="s">
        <v>87</v>
      </c>
      <c r="F39" s="1" t="s">
        <v>25</v>
      </c>
      <c r="G39" s="2"/>
    </row>
    <row r="40" spans="1:7" x14ac:dyDescent="0.25">
      <c r="A40" s="1">
        <v>34</v>
      </c>
      <c r="B40" s="1">
        <v>42</v>
      </c>
      <c r="C40" s="2" t="s">
        <v>64</v>
      </c>
      <c r="D40" s="2" t="s">
        <v>27</v>
      </c>
      <c r="E40" s="3" t="s">
        <v>88</v>
      </c>
      <c r="F40" s="1" t="s">
        <v>15</v>
      </c>
      <c r="G40" s="2"/>
    </row>
    <row r="41" spans="1:7" x14ac:dyDescent="0.25">
      <c r="A41" s="1">
        <v>35</v>
      </c>
      <c r="B41" s="1">
        <v>84</v>
      </c>
      <c r="C41" s="2" t="s">
        <v>65</v>
      </c>
      <c r="D41" s="2" t="s">
        <v>14</v>
      </c>
      <c r="E41" s="3">
        <v>1139096133</v>
      </c>
      <c r="F41" s="1" t="s">
        <v>25</v>
      </c>
      <c r="G41" s="2"/>
    </row>
    <row r="42" spans="1:7" x14ac:dyDescent="0.25">
      <c r="A42" s="1">
        <v>36</v>
      </c>
      <c r="B42" s="1">
        <v>27</v>
      </c>
      <c r="C42" s="2" t="s">
        <v>66</v>
      </c>
      <c r="D42" s="2" t="s">
        <v>53</v>
      </c>
      <c r="E42" s="3" t="s">
        <v>89</v>
      </c>
      <c r="F42" s="1" t="s">
        <v>25</v>
      </c>
      <c r="G42" s="2"/>
    </row>
    <row r="43" spans="1:7" x14ac:dyDescent="0.25">
      <c r="A43" s="1">
        <v>37</v>
      </c>
      <c r="B43" s="1">
        <v>53</v>
      </c>
      <c r="C43" s="2" t="s">
        <v>67</v>
      </c>
      <c r="D43" s="2" t="s">
        <v>68</v>
      </c>
      <c r="E43" s="3" t="s">
        <v>90</v>
      </c>
      <c r="F43" s="1" t="s">
        <v>25</v>
      </c>
      <c r="G43" s="2"/>
    </row>
    <row r="44" spans="1:7" x14ac:dyDescent="0.25">
      <c r="A44" s="1">
        <v>38</v>
      </c>
      <c r="B44" s="1">
        <v>70</v>
      </c>
      <c r="C44" s="2" t="s">
        <v>69</v>
      </c>
      <c r="D44" s="2" t="s">
        <v>70</v>
      </c>
      <c r="E44" s="3">
        <v>1139028190</v>
      </c>
      <c r="F44" s="1" t="s">
        <v>25</v>
      </c>
      <c r="G44" s="2"/>
    </row>
    <row r="45" spans="1:7" x14ac:dyDescent="0.25">
      <c r="A45" s="1">
        <v>39</v>
      </c>
      <c r="B45" s="1">
        <v>67</v>
      </c>
      <c r="C45" s="2" t="s">
        <v>71</v>
      </c>
      <c r="D45" s="2" t="s">
        <v>70</v>
      </c>
      <c r="E45" s="3">
        <v>1139028236</v>
      </c>
      <c r="F45" s="1" t="s">
        <v>25</v>
      </c>
      <c r="G45" s="2"/>
    </row>
    <row r="46" spans="1:7" x14ac:dyDescent="0.25">
      <c r="A46" s="1">
        <v>40</v>
      </c>
      <c r="B46" s="1">
        <v>31</v>
      </c>
      <c r="C46" s="2" t="s">
        <v>72</v>
      </c>
      <c r="D46" s="2" t="s">
        <v>73</v>
      </c>
      <c r="E46" s="3" t="s">
        <v>91</v>
      </c>
      <c r="F46" s="1" t="s">
        <v>15</v>
      </c>
      <c r="G46" s="2"/>
    </row>
  </sheetData>
  <pageMargins left="0" right="0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4" sqref="I4"/>
    </sheetView>
  </sheetViews>
  <sheetFormatPr baseColWidth="10" defaultRowHeight="15" x14ac:dyDescent="0.25"/>
  <cols>
    <col min="1" max="2" width="8.7109375" customWidth="1"/>
    <col min="3" max="3" width="21" customWidth="1"/>
    <col min="4" max="4" width="27.42578125" customWidth="1"/>
  </cols>
  <sheetData>
    <row r="1" spans="1:8" x14ac:dyDescent="0.25">
      <c r="A1" s="37" t="s">
        <v>0</v>
      </c>
      <c r="B1" s="37"/>
      <c r="C1" s="37" t="str">
        <f>CONCATENATE([1]Inscription!D2,"  ",[1]Inscription!G2)</f>
        <v>PIERRE DE BRESSE  71</v>
      </c>
      <c r="D1" s="37"/>
      <c r="E1" s="37"/>
      <c r="F1" s="27" t="s">
        <v>4</v>
      </c>
      <c r="G1" s="27" t="s">
        <v>5</v>
      </c>
    </row>
    <row r="2" spans="1:8" x14ac:dyDescent="0.25">
      <c r="A2" s="7"/>
      <c r="B2" s="7"/>
      <c r="C2" s="8"/>
      <c r="D2" s="26">
        <v>42442</v>
      </c>
      <c r="E2" s="26"/>
      <c r="F2" s="8">
        <f>[1]Inscription!F8</f>
        <v>47</v>
      </c>
      <c r="G2" s="8">
        <f>COUNTA(C7:C205)</f>
        <v>30</v>
      </c>
    </row>
    <row r="3" spans="1:8" x14ac:dyDescent="0.25">
      <c r="A3" s="38" t="s">
        <v>2</v>
      </c>
      <c r="B3" s="38"/>
      <c r="C3" s="39" t="str">
        <f>[1]Inscription!D5</f>
        <v>D1 D2</v>
      </c>
      <c r="D3" s="40"/>
      <c r="E3" s="16"/>
      <c r="F3" s="28"/>
      <c r="G3" s="16"/>
    </row>
    <row r="4" spans="1:8" x14ac:dyDescent="0.25">
      <c r="A4" s="10"/>
      <c r="B4" s="10"/>
      <c r="C4" s="11"/>
      <c r="D4" s="11"/>
      <c r="E4" s="9"/>
      <c r="F4" s="17" t="s">
        <v>11</v>
      </c>
      <c r="G4" s="9"/>
      <c r="H4" s="6"/>
    </row>
    <row r="5" spans="1:8" s="19" customFormat="1" ht="15" customHeight="1" x14ac:dyDescent="0.2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4"/>
      <c r="G5" s="17" t="s">
        <v>12</v>
      </c>
      <c r="H5" s="18"/>
    </row>
    <row r="6" spans="1:8" ht="15" customHeight="1" x14ac:dyDescent="0.25">
      <c r="A6" s="12"/>
      <c r="B6" s="13"/>
      <c r="C6" s="13"/>
      <c r="D6" s="13"/>
      <c r="E6" s="13"/>
      <c r="F6" s="24" t="str">
        <f>LEFT(IF(B7&gt;0,(VLOOKUP($B7,[1]Inscription!$A$12:$G$211,6,FALSE))," "),8)</f>
        <v>D1</v>
      </c>
      <c r="G6" s="14"/>
      <c r="H6" s="15"/>
    </row>
    <row r="7" spans="1:8" x14ac:dyDescent="0.25">
      <c r="A7" s="20">
        <v>1</v>
      </c>
      <c r="B7" s="21">
        <v>34</v>
      </c>
      <c r="C7" s="22" t="str">
        <f>IF(B7&gt;0,CONCATENATE((VLOOKUP($B7,[1]Inscription!$A$12:$G$211,3,FALSE)),"   ",(VLOOKUP($B7,[1]Inscription!$A$12:$G$211,4,FALSE)))," ")</f>
        <v>FERREBOEUF   Yannick</v>
      </c>
      <c r="D7" s="23" t="str">
        <f>IF(B7&gt;0,(VLOOKUP($B7,[1]Inscription!$A$12:$G$211,5,FALSE))," ")</f>
        <v>Ecuisses V S P</v>
      </c>
      <c r="E7" s="24" t="str">
        <f>IF(B7&gt;0,(VLOOKUP($B7,[1]Inscription!$A$12:$G$211,7,FALSE))," ")</f>
        <v>0571131006</v>
      </c>
      <c r="F7" s="24" t="str">
        <f>LEFT(IF(B8&gt;0,(VLOOKUP($B8,[1]Inscription!$A$12:$G$211,6,FALSE))," "),8)</f>
        <v>D2</v>
      </c>
      <c r="G7" s="25" t="s">
        <v>92</v>
      </c>
      <c r="H7" s="15"/>
    </row>
    <row r="8" spans="1:8" x14ac:dyDescent="0.25">
      <c r="A8" s="20">
        <v>2</v>
      </c>
      <c r="B8" s="21">
        <v>46</v>
      </c>
      <c r="C8" s="22" t="str">
        <f>IF(B8&gt;0,CONCATENATE((VLOOKUP($B8,[1]Inscription!$A$12:$G$211,3,FALSE)),"   ",(VLOOKUP($B8,[1]Inscription!$A$12:$G$211,4,FALSE)))," ")</f>
        <v>LETIENNE   Arnaud</v>
      </c>
      <c r="D8" s="23" t="str">
        <f>IF(B8&gt;0,(VLOOKUP($B8,[1]Inscription!$A$12:$G$211,5,FALSE))," ")</f>
        <v>Club Neutre</v>
      </c>
      <c r="E8" s="24" t="str">
        <f>IF(B8&gt;0,(VLOOKUP($B8,[1]Inscription!$A$12:$G$211,7,FALSE))," ")</f>
        <v>0571800012</v>
      </c>
      <c r="F8" s="24" t="str">
        <f>LEFT(IF(B9&gt;0,(VLOOKUP($B9,[1]Inscription!$A$12:$G$211,6,FALSE))," "),8)</f>
        <v>PCO-D1</v>
      </c>
      <c r="G8" s="25"/>
      <c r="H8" s="15"/>
    </row>
    <row r="9" spans="1:8" x14ac:dyDescent="0.25">
      <c r="A9" s="20">
        <v>3</v>
      </c>
      <c r="B9" s="21">
        <v>3</v>
      </c>
      <c r="C9" s="22" t="str">
        <f>IF(B9&gt;0,CONCATENATE((VLOOKUP($B9,[1]Inscription!$A$12:$G$211,3,FALSE)),"   ",(VLOOKUP($B9,[1]Inscription!$A$12:$G$211,4,FALSE)))," ")</f>
        <v>BASIN   Stéphane</v>
      </c>
      <c r="D9" s="23" t="str">
        <f>IF(B9&gt;0,(VLOOKUP($B9,[1]Inscription!$A$12:$G$211,5,FALSE))," ")</f>
        <v>VELO CLUB MONTCELLIEN</v>
      </c>
      <c r="E9" s="24" t="str">
        <f>IF(B9&gt;0,(VLOOKUP($B9,[1]Inscription!$A$12:$G$211,7,FALSE))," ")</f>
        <v>0571013040</v>
      </c>
      <c r="F9" s="24" t="str">
        <f>LEFT(IF(B10&gt;0,(VLOOKUP($B10,[1]Inscription!$A$12:$G$211,6,FALSE))," "),8)</f>
        <v>PCO-D1</v>
      </c>
      <c r="G9" s="25"/>
      <c r="H9" s="15"/>
    </row>
    <row r="10" spans="1:8" x14ac:dyDescent="0.25">
      <c r="A10" s="20">
        <v>4</v>
      </c>
      <c r="B10" s="21">
        <v>10</v>
      </c>
      <c r="C10" s="22" t="str">
        <f>IF(B10&gt;0,CONCATENATE((VLOOKUP($B10,[1]Inscription!$A$12:$G$211,3,FALSE)),"   ",(VLOOKUP($B10,[1]Inscription!$A$12:$G$211,4,FALSE)))," ")</f>
        <v>HOYON   Valentin</v>
      </c>
      <c r="D10" s="23" t="str">
        <f>IF(B10&gt;0,(VLOOKUP($B10,[1]Inscription!$A$12:$G$211,5,FALSE))," ")</f>
        <v xml:space="preserve">CC ETUPES </v>
      </c>
      <c r="E10" s="24" t="str">
        <f>IF(B10&gt;0,(VLOOKUP($B10,[1]Inscription!$A$12:$G$211,7,FALSE))," ")</f>
        <v>1125034182</v>
      </c>
      <c r="F10" s="24" t="str">
        <f>LEFT(IF(B11&gt;0,(VLOOKUP($B11,[1]Inscription!$A$12:$G$211,6,FALSE))," "),8)</f>
        <v>D2</v>
      </c>
      <c r="G10" s="25"/>
      <c r="H10" s="15"/>
    </row>
    <row r="11" spans="1:8" x14ac:dyDescent="0.25">
      <c r="A11" s="20">
        <v>5</v>
      </c>
      <c r="B11" s="21">
        <v>19</v>
      </c>
      <c r="C11" s="22" t="str">
        <f>IF(B11&gt;0,CONCATENATE((VLOOKUP($B11,[1]Inscription!$A$12:$G$211,3,FALSE)),"   ",(VLOOKUP($B11,[1]Inscription!$A$12:$G$211,4,FALSE)))," ")</f>
        <v>GRIMAUD   David</v>
      </c>
      <c r="D11" s="23" t="str">
        <f>IF(B11&gt;0,(VLOOKUP($B11,[1]Inscription!$A$12:$G$211,5,FALSE))," ")</f>
        <v>GUIDON BLETTERANOIS</v>
      </c>
      <c r="E11" s="24" t="str">
        <f>IF(B11&gt;0,(VLOOKUP($B11,[1]Inscription!$A$12:$G$211,7,FALSE))," ")</f>
        <v>1139033064</v>
      </c>
      <c r="F11" s="24" t="str">
        <f>LEFT(IF(B12&gt;0,(VLOOKUP($B12,[1]Inscription!$A$12:$G$211,6,FALSE))," "),8)</f>
        <v>PCO-D1</v>
      </c>
      <c r="G11" s="25"/>
      <c r="H11" s="15"/>
    </row>
    <row r="12" spans="1:8" x14ac:dyDescent="0.25">
      <c r="A12" s="20">
        <v>6</v>
      </c>
      <c r="B12" s="21">
        <v>12</v>
      </c>
      <c r="C12" s="22" t="str">
        <f>IF(B12&gt;0,CONCATENATE((VLOOKUP($B12,[1]Inscription!$A$12:$G$211,3,FALSE)),"   ",(VLOOKUP($B12,[1]Inscription!$A$12:$G$211,4,FALSE)))," ")</f>
        <v>GEORGE   Arnaud</v>
      </c>
      <c r="D12" s="23" t="str">
        <f>IF(B12&gt;0,(VLOOKUP($B12,[1]Inscription!$A$12:$G$211,5,FALSE))," ")</f>
        <v>AC CHAMPAGNOLAISE</v>
      </c>
      <c r="E12" s="24" t="str">
        <f>IF(B12&gt;0,(VLOOKUP($B12,[1]Inscription!$A$12:$G$211,7,FALSE))," ")</f>
        <v>1139007054</v>
      </c>
      <c r="F12" s="24" t="str">
        <f>LEFT(IF(B13&gt;0,(VLOOKUP($B13,[1]Inscription!$A$12:$G$211,6,FALSE))," "),8)</f>
        <v>D2</v>
      </c>
      <c r="G12" s="25"/>
      <c r="H12" s="15"/>
    </row>
    <row r="13" spans="1:8" x14ac:dyDescent="0.25">
      <c r="A13" s="20">
        <v>7</v>
      </c>
      <c r="B13" s="21">
        <v>38</v>
      </c>
      <c r="C13" s="22" t="str">
        <f>IF(B13&gt;0,CONCATENATE((VLOOKUP($B13,[1]Inscription!$A$12:$G$211,3,FALSE)),"   ",(VLOOKUP($B13,[1]Inscription!$A$12:$G$211,4,FALSE)))," ")</f>
        <v>BRAGA   Patrice</v>
      </c>
      <c r="D13" s="23" t="str">
        <f>IF(B13&gt;0,(VLOOKUP($B13,[1]Inscription!$A$12:$G$211,5,FALSE))," ")</f>
        <v>V C Villefranche</v>
      </c>
      <c r="E13" s="24" t="str">
        <f>IF(B13&gt;0,(VLOOKUP($B13,[1]Inscription!$A$12:$G$211,7,FALSE))," ")</f>
        <v>2469034347</v>
      </c>
      <c r="F13" s="24" t="str">
        <f>LEFT(IF(B14&gt;0,(VLOOKUP($B14,[1]Inscription!$A$12:$G$211,6,FALSE))," "),8)</f>
        <v>PCO-D1</v>
      </c>
      <c r="G13" s="25"/>
      <c r="H13" s="15"/>
    </row>
    <row r="14" spans="1:8" x14ac:dyDescent="0.25">
      <c r="A14" s="20">
        <v>8</v>
      </c>
      <c r="B14" s="21">
        <v>33</v>
      </c>
      <c r="C14" s="22" t="str">
        <f>IF(B14&gt;0,CONCATENATE((VLOOKUP($B14,[1]Inscription!$A$12:$G$211,3,FALSE)),"   ",(VLOOKUP($B14,[1]Inscription!$A$12:$G$211,4,FALSE)))," ")</f>
        <v>DELERUE   Franck</v>
      </c>
      <c r="D14" s="23" t="str">
        <f>IF(B14&gt;0,(VLOOKUP($B14,[1]Inscription!$A$12:$G$211,5,FALSE))," ")</f>
        <v>V C Louhannais</v>
      </c>
      <c r="E14" s="24" t="str">
        <f>IF(B14&gt;0,(VLOOKUP($B14,[1]Inscription!$A$12:$G$211,7,FALSE))," ")</f>
        <v>0571035013</v>
      </c>
      <c r="F14" s="24" t="str">
        <f>LEFT(IF(B15&gt;0,(VLOOKUP($B15,[1]Inscription!$A$12:$G$211,6,FALSE))," "),8)</f>
        <v>D1</v>
      </c>
      <c r="G14" s="25"/>
      <c r="H14" s="15"/>
    </row>
    <row r="15" spans="1:8" x14ac:dyDescent="0.25">
      <c r="A15" s="20">
        <v>9</v>
      </c>
      <c r="B15" s="21">
        <v>4</v>
      </c>
      <c r="C15" s="22" t="str">
        <f>IF(B15&gt;0,CONCATENATE((VLOOKUP($B15,[1]Inscription!$A$12:$G$211,3,FALSE)),"   ",(VLOOKUP($B15,[1]Inscription!$A$12:$G$211,4,FALSE)))," ")</f>
        <v>BONNETAIN   Jean Luc</v>
      </c>
      <c r="D15" s="23" t="str">
        <f>IF(B15&gt;0,(VLOOKUP($B15,[1]Inscription!$A$12:$G$211,5,FALSE))," ")</f>
        <v>VELO CLUB MONTCELLIEN</v>
      </c>
      <c r="E15" s="24" t="str">
        <f>IF(B15&gt;0,(VLOOKUP($B15,[1]Inscription!$A$12:$G$211,7,FALSE))," ")</f>
        <v>0571013179</v>
      </c>
      <c r="F15" s="24" t="str">
        <f>LEFT(IF(B16&gt;0,(VLOOKUP($B16,[1]Inscription!$A$12:$G$211,6,FALSE))," "),8)</f>
        <v>PCO-D1</v>
      </c>
      <c r="G15" s="25"/>
      <c r="H15" s="15"/>
    </row>
    <row r="16" spans="1:8" x14ac:dyDescent="0.25">
      <c r="A16" s="20">
        <v>10</v>
      </c>
      <c r="B16" s="21">
        <v>24</v>
      </c>
      <c r="C16" s="22" t="str">
        <f>IF(B16&gt;0,CONCATENATE((VLOOKUP($B16,[1]Inscription!$A$12:$G$211,3,FALSE)),"   ",(VLOOKUP($B16,[1]Inscription!$A$12:$G$211,4,FALSE)))," ")</f>
        <v>ROMANO   Jose</v>
      </c>
      <c r="D16" s="23" t="str">
        <f>IF(B16&gt;0,(VLOOKUP($B16,[1]Inscription!$A$12:$G$211,5,FALSE))," ")</f>
        <v>E.S. SEYNOD</v>
      </c>
      <c r="E16" s="24" t="str">
        <f>IF(B16&gt;0,(VLOOKUP($B16,[1]Inscription!$A$12:$G$211,7,FALSE))," ")</f>
        <v>2474063199</v>
      </c>
      <c r="F16" s="24" t="str">
        <f>LEFT(IF(B17&gt;0,(VLOOKUP($B17,[1]Inscription!$A$12:$G$211,6,FALSE))," "),8)</f>
        <v>PCO-D1</v>
      </c>
      <c r="G16" s="25"/>
      <c r="H16" s="15"/>
    </row>
    <row r="17" spans="1:8" x14ac:dyDescent="0.25">
      <c r="A17" s="20">
        <v>11</v>
      </c>
      <c r="B17" s="21">
        <v>2</v>
      </c>
      <c r="C17" s="22" t="str">
        <f>IF(B17&gt;0,CONCATENATE((VLOOKUP($B17,[1]Inscription!$A$12:$G$211,3,FALSE)),"   ",(VLOOKUP($B17,[1]Inscription!$A$12:$G$211,4,FALSE)))," ")</f>
        <v>BROUSSE   Julien</v>
      </c>
      <c r="D17" s="23" t="str">
        <f>IF(B17&gt;0,(VLOOKUP($B17,[1]Inscription!$A$12:$G$211,5,FALSE))," ")</f>
        <v>DIJON SPORT CYCLISME</v>
      </c>
      <c r="E17" s="24" t="str">
        <f>IF(B17&gt;0,(VLOOKUP($B17,[1]Inscription!$A$12:$G$211,7,FALSE))," ")</f>
        <v>0521115010</v>
      </c>
      <c r="F17" s="24" t="str">
        <f>LEFT(IF(B18&gt;0,(VLOOKUP($B18,[1]Inscription!$A$12:$G$211,6,FALSE))," "),8)</f>
        <v>D1</v>
      </c>
      <c r="G17" s="25"/>
      <c r="H17" s="15"/>
    </row>
    <row r="18" spans="1:8" x14ac:dyDescent="0.25">
      <c r="A18" s="20">
        <v>12</v>
      </c>
      <c r="B18" s="21">
        <v>36</v>
      </c>
      <c r="C18" s="22" t="str">
        <f>IF(B18&gt;0,CONCATENATE((VLOOKUP($B18,[1]Inscription!$A$12:$G$211,3,FALSE)),"   ",(VLOOKUP($B18,[1]Inscription!$A$12:$G$211,4,FALSE)))," ")</f>
        <v>RIZET   Lilian</v>
      </c>
      <c r="D18" s="23">
        <f>IF(B18&gt;0,(VLOOKUP($B18,[1]Inscription!$A$12:$G$211,5,FALSE))," ")</f>
        <v>0</v>
      </c>
      <c r="E18" s="24" t="str">
        <f>IF(B18&gt;0,(VLOOKUP($B18,[1]Inscription!$A$12:$G$211,7,FALSE))," ")</f>
        <v>Carte Journée</v>
      </c>
      <c r="F18" s="24" t="str">
        <f>LEFT(IF(B19&gt;0,(VLOOKUP($B19,[1]Inscription!$A$12:$G$211,6,FALSE))," "),8)</f>
        <v>D1</v>
      </c>
      <c r="G18" s="25"/>
      <c r="H18" s="15"/>
    </row>
    <row r="19" spans="1:8" x14ac:dyDescent="0.25">
      <c r="A19" s="20">
        <v>13</v>
      </c>
      <c r="B19" s="21">
        <v>35</v>
      </c>
      <c r="C19" s="22" t="str">
        <f>IF(B19&gt;0,CONCATENATE((VLOOKUP($B19,[1]Inscription!$A$12:$G$211,3,FALSE)),"   ",(VLOOKUP($B19,[1]Inscription!$A$12:$G$211,4,FALSE)))," ")</f>
        <v>PALMIEIRI   David</v>
      </c>
      <c r="D19" s="23">
        <f>IF(B19&gt;0,(VLOOKUP($B19,[1]Inscription!$A$12:$G$211,5,FALSE))," ")</f>
        <v>0</v>
      </c>
      <c r="E19" s="24" t="str">
        <f>IF(B19&gt;0,(VLOOKUP($B19,[1]Inscription!$A$12:$G$211,7,FALSE))," ")</f>
        <v>Carte Journée</v>
      </c>
      <c r="F19" s="24" t="str">
        <f>LEFT(IF(B20&gt;0,(VLOOKUP($B20,[1]Inscription!$A$12:$G$211,6,FALSE))," "),8)</f>
        <v>D1</v>
      </c>
      <c r="G19" s="25"/>
      <c r="H19" s="15"/>
    </row>
    <row r="20" spans="1:8" x14ac:dyDescent="0.25">
      <c r="A20" s="20">
        <v>14</v>
      </c>
      <c r="B20" s="21">
        <v>27</v>
      </c>
      <c r="C20" s="22" t="str">
        <f>IF(B20&gt;0,CONCATENATE((VLOOKUP($B20,[1]Inscription!$A$12:$G$211,3,FALSE)),"   ",(VLOOKUP($B20,[1]Inscription!$A$12:$G$211,4,FALSE)))," ")</f>
        <v>LOMBARDO   Andréas</v>
      </c>
      <c r="D20" s="23" t="str">
        <f>IF(B20&gt;0,(VLOOKUP($B20,[1]Inscription!$A$12:$G$211,5,FALSE))," ")</f>
        <v>S C O Dijon</v>
      </c>
      <c r="E20" s="24" t="str">
        <f>IF(B20&gt;0,(VLOOKUP($B20,[1]Inscription!$A$12:$G$211,7,FALSE))," ")</f>
        <v>0521085568</v>
      </c>
      <c r="F20" s="24" t="str">
        <f>LEFT(IF(B21&gt;0,(VLOOKUP($B21,[1]Inscription!$A$12:$G$211,6,FALSE))," "),8)</f>
        <v>PCO-D1</v>
      </c>
      <c r="G20" s="25"/>
      <c r="H20" s="15"/>
    </row>
    <row r="21" spans="1:8" x14ac:dyDescent="0.25">
      <c r="A21" s="20">
        <v>15</v>
      </c>
      <c r="B21" s="21">
        <v>11</v>
      </c>
      <c r="C21" s="22" t="str">
        <f>IF(B21&gt;0,CONCATENATE((VLOOKUP($B21,[1]Inscription!$A$12:$G$211,3,FALSE)),"   ",(VLOOKUP($B21,[1]Inscription!$A$12:$G$211,4,FALSE)))," ")</f>
        <v>FILIPPI   Gaspard</v>
      </c>
      <c r="D21" s="23" t="str">
        <f>IF(B21&gt;0,(VLOOKUP($B21,[1]Inscription!$A$12:$G$211,5,FALSE))," ")</f>
        <v>AC CHAMPAGNOLAISE</v>
      </c>
      <c r="E21" s="24" t="str">
        <f>IF(B21&gt;0,(VLOOKUP($B21,[1]Inscription!$A$12:$G$211,7,FALSE))," ")</f>
        <v>1139007047</v>
      </c>
      <c r="F21" s="24" t="str">
        <f>LEFT(IF(B22&gt;0,(VLOOKUP($B22,[1]Inscription!$A$12:$G$211,6,FALSE))," "),8)</f>
        <v>D1</v>
      </c>
      <c r="G21" s="25"/>
      <c r="H21" s="15"/>
    </row>
    <row r="22" spans="1:8" x14ac:dyDescent="0.25">
      <c r="A22" s="20">
        <v>16</v>
      </c>
      <c r="B22" s="21">
        <v>43</v>
      </c>
      <c r="C22" s="22" t="str">
        <f>IF(B22&gt;0,CONCATENATE((VLOOKUP($B22,[1]Inscription!$A$12:$G$211,3,FALSE)),"   ",(VLOOKUP($B22,[1]Inscription!$A$12:$G$211,4,FALSE)))," ")</f>
        <v>ZMIRLI   MEHDI</v>
      </c>
      <c r="D22" s="23" t="str">
        <f>IF(B22&gt;0,(VLOOKUP($B22,[1]Inscription!$A$12:$G$211,5,FALSE))," ")</f>
        <v>A C Bisontine</v>
      </c>
      <c r="E22" s="24" t="str">
        <f>IF(B22&gt;0,(VLOOKUP($B22,[1]Inscription!$A$12:$G$211,7,FALSE))," ")</f>
        <v>1125020145</v>
      </c>
      <c r="F22" s="24" t="str">
        <f>LEFT(IF(B23&gt;0,(VLOOKUP($B23,[1]Inscription!$A$12:$G$211,6,FALSE))," "),8)</f>
        <v>D2</v>
      </c>
      <c r="G22" s="25"/>
      <c r="H22" s="15"/>
    </row>
    <row r="23" spans="1:8" x14ac:dyDescent="0.25">
      <c r="A23" s="20">
        <v>17</v>
      </c>
      <c r="B23" s="21">
        <v>28</v>
      </c>
      <c r="C23" s="22" t="str">
        <f>IF(B23&gt;0,CONCATENATE((VLOOKUP($B23,[1]Inscription!$A$12:$G$211,3,FALSE)),"   ",(VLOOKUP($B23,[1]Inscription!$A$12:$G$211,4,FALSE)))," ")</f>
        <v>GRILLOT    Etienne</v>
      </c>
      <c r="D23" s="23" t="str">
        <f>IF(B23&gt;0,(VLOOKUP($B23,[1]Inscription!$A$12:$G$211,5,FALSE))," ")</f>
        <v>S C O Dijon</v>
      </c>
      <c r="E23" s="24" t="str">
        <f>IF(B23&gt;0,(VLOOKUP($B23,[1]Inscription!$A$12:$G$211,7,FALSE))," ")</f>
        <v>0521085097</v>
      </c>
      <c r="F23" s="24" t="str">
        <f>LEFT(IF(B24&gt;0,(VLOOKUP($B24,[1]Inscription!$A$12:$G$211,6,FALSE))," "),8)</f>
        <v>D2</v>
      </c>
      <c r="G23" s="25"/>
      <c r="H23" s="15"/>
    </row>
    <row r="24" spans="1:8" x14ac:dyDescent="0.25">
      <c r="A24" s="20">
        <v>18</v>
      </c>
      <c r="B24" s="21">
        <v>41</v>
      </c>
      <c r="C24" s="22" t="str">
        <f>IF(B24&gt;0,CONCATENATE((VLOOKUP($B24,[1]Inscription!$A$12:$G$211,3,FALSE)),"   ",(VLOOKUP($B24,[1]Inscription!$A$12:$G$211,4,FALSE)))," ")</f>
        <v>PERI   Laurent</v>
      </c>
      <c r="D24" s="23" t="str">
        <f>IF(B24&gt;0,(VLOOKUP($B24,[1]Inscription!$A$12:$G$211,5,FALSE))," ")</f>
        <v>V S CHALON</v>
      </c>
      <c r="E24" s="24" t="str">
        <f>IF(B24&gt;0,(VLOOKUP($B24,[1]Inscription!$A$12:$G$211,7,FALSE))," ")</f>
        <v>0571109013</v>
      </c>
      <c r="F24" s="24" t="str">
        <f>LEFT(IF(B25&gt;0,(VLOOKUP($B25,[1]Inscription!$A$12:$G$211,6,FALSE))," "),8)</f>
        <v>D2</v>
      </c>
      <c r="G24" s="25"/>
      <c r="H24" s="15"/>
    </row>
    <row r="25" spans="1:8" x14ac:dyDescent="0.25">
      <c r="A25" s="20">
        <v>19</v>
      </c>
      <c r="B25" s="21">
        <v>32</v>
      </c>
      <c r="C25" s="22" t="str">
        <f>IF(B25&gt;0,CONCATENATE((VLOOKUP($B25,[1]Inscription!$A$12:$G$211,3,FALSE)),"   ",(VLOOKUP($B25,[1]Inscription!$A$12:$G$211,4,FALSE)))," ")</f>
        <v>CHARTRON   Paul</v>
      </c>
      <c r="D25" s="23" t="str">
        <f>IF(B25&gt;0,(VLOOKUP($B25,[1]Inscription!$A$12:$G$211,5,FALSE))," ")</f>
        <v>TOBE Sport</v>
      </c>
      <c r="E25" s="24" t="str">
        <f>IF(B25&gt;0,(VLOOKUP($B25,[1]Inscription!$A$12:$G$211,7,FALSE))," ")</f>
        <v>0349283161</v>
      </c>
      <c r="F25" s="24" t="str">
        <f>LEFT(IF(B26&gt;0,(VLOOKUP($B26,[1]Inscription!$A$12:$G$211,6,FALSE))," "),8)</f>
        <v>D2</v>
      </c>
      <c r="G25" s="25"/>
      <c r="H25" s="15"/>
    </row>
    <row r="26" spans="1:8" x14ac:dyDescent="0.25">
      <c r="A26" s="20">
        <v>20</v>
      </c>
      <c r="B26" s="21">
        <v>31</v>
      </c>
      <c r="C26" s="22" t="str">
        <f>IF(B26&gt;0,CONCATENATE((VLOOKUP($B26,[1]Inscription!$A$12:$G$211,3,FALSE)),"   ",(VLOOKUP($B26,[1]Inscription!$A$12:$G$211,4,FALSE)))," ")</f>
        <v>CLAIROTTE   Yannick</v>
      </c>
      <c r="D26" s="23" t="str">
        <f>IF(B26&gt;0,(VLOOKUP($B26,[1]Inscription!$A$12:$G$211,5,FALSE))," ")</f>
        <v>Club Neutre</v>
      </c>
      <c r="E26" s="24" t="str">
        <f>IF(B26&gt;0,(VLOOKUP($B26,[1]Inscription!$A$12:$G$211,7,FALSE))," ")</f>
        <v>1139800009</v>
      </c>
      <c r="F26" s="24" t="str">
        <f>LEFT(IF(B27&gt;0,(VLOOKUP($B27,[1]Inscription!$A$12:$G$211,6,FALSE))," "),8)</f>
        <v>PCO-D1</v>
      </c>
      <c r="G26" s="25"/>
      <c r="H26" s="15"/>
    </row>
    <row r="27" spans="1:8" x14ac:dyDescent="0.25">
      <c r="A27" s="20">
        <v>21</v>
      </c>
      <c r="B27" s="21">
        <v>15</v>
      </c>
      <c r="C27" s="22" t="str">
        <f>IF(B27&gt;0,CONCATENATE((VLOOKUP($B27,[1]Inscription!$A$12:$G$211,3,FALSE)),"   ",(VLOOKUP($B27,[1]Inscription!$A$12:$G$211,4,FALSE)))," ")</f>
        <v>BECAERT   Christopher</v>
      </c>
      <c r="D27" s="23" t="str">
        <f>IF(B27&gt;0,(VLOOKUP($B27,[1]Inscription!$A$12:$G$211,5,FALSE))," ")</f>
        <v>JURA DOLOIS CYCLISME</v>
      </c>
      <c r="E27" s="24" t="str">
        <f>IF(B27&gt;0,(VLOOKUP($B27,[1]Inscription!$A$12:$G$211,7,FALSE))," ")</f>
        <v>1139021009</v>
      </c>
      <c r="F27" s="24" t="str">
        <f>LEFT(IF(B28&gt;0,(VLOOKUP($B28,[1]Inscription!$A$12:$G$211,6,FALSE))," "),8)</f>
        <v>D2</v>
      </c>
      <c r="G27" s="25"/>
      <c r="H27" s="15"/>
    </row>
    <row r="28" spans="1:8" x14ac:dyDescent="0.25">
      <c r="A28" s="20">
        <v>22</v>
      </c>
      <c r="B28" s="21">
        <v>37</v>
      </c>
      <c r="C28" s="22" t="str">
        <f>IF(B28&gt;0,CONCATENATE((VLOOKUP($B28,[1]Inscription!$A$12:$G$211,3,FALSE)),"   ",(VLOOKUP($B28,[1]Inscription!$A$12:$G$211,4,FALSE)))," ")</f>
        <v>GAGNOUX   Emmanuel</v>
      </c>
      <c r="D28" s="23" t="str">
        <f>IF(B28&gt;0,(VLOOKUP($B28,[1]Inscription!$A$12:$G$211,5,FALSE))," ")</f>
        <v>Viriat Team</v>
      </c>
      <c r="E28" s="24" t="str">
        <f>IF(B28&gt;0,(VLOOKUP($B28,[1]Inscription!$A$12:$G$211,7,FALSE))," ")</f>
        <v>2401015002</v>
      </c>
      <c r="F28" s="24" t="str">
        <f>LEFT(IF(B29&gt;0,(VLOOKUP($B29,[1]Inscription!$A$12:$G$211,6,FALSE))," "),8)</f>
        <v>D1</v>
      </c>
      <c r="G28" s="25"/>
      <c r="H28" s="15"/>
    </row>
    <row r="29" spans="1:8" x14ac:dyDescent="0.25">
      <c r="A29" s="20">
        <v>23</v>
      </c>
      <c r="B29" s="21">
        <v>17</v>
      </c>
      <c r="C29" s="22" t="str">
        <f>IF(B29&gt;0,CONCATENATE((VLOOKUP($B29,[1]Inscription!$A$12:$G$211,3,FALSE)),"   ",(VLOOKUP($B29,[1]Inscription!$A$12:$G$211,4,FALSE)))," ")</f>
        <v>MILLEREAU   Emmanuel</v>
      </c>
      <c r="D29" s="23" t="str">
        <f>IF(B29&gt;0,(VLOOKUP($B29,[1]Inscription!$A$12:$G$211,5,FALSE))," ")</f>
        <v>VELO CLUB DOLOIS</v>
      </c>
      <c r="E29" s="24" t="str">
        <f>IF(B29&gt;0,(VLOOKUP($B29,[1]Inscription!$A$12:$G$211,7,FALSE))," ")</f>
        <v>1139028318</v>
      </c>
      <c r="F29" s="24" t="str">
        <f>LEFT(IF(B30&gt;0,(VLOOKUP($B30,[1]Inscription!$A$12:$G$211,6,FALSE))," "),8)</f>
        <v>D1</v>
      </c>
      <c r="G29" s="25"/>
      <c r="H29" s="15"/>
    </row>
    <row r="30" spans="1:8" x14ac:dyDescent="0.25">
      <c r="A30" s="20">
        <v>24</v>
      </c>
      <c r="B30" s="21">
        <v>40</v>
      </c>
      <c r="C30" s="22" t="str">
        <f>IF(B30&gt;0,CONCATENATE((VLOOKUP($B30,[1]Inscription!$A$12:$G$211,3,FALSE)),"   ",(VLOOKUP($B30,[1]Inscription!$A$12:$G$211,4,FALSE)))," ")</f>
        <v>LARROZE   Jordan</v>
      </c>
      <c r="D30" s="23" t="str">
        <f>IF(B30&gt;0,(VLOOKUP($B30,[1]Inscription!$A$12:$G$211,5,FALSE))," ")</f>
        <v>V C Louhannais</v>
      </c>
      <c r="E30" s="24" t="str">
        <f>IF(B30&gt;0,(VLOOKUP($B30,[1]Inscription!$A$12:$G$211,7,FALSE))," ")</f>
        <v>0571035024</v>
      </c>
      <c r="F30" s="24" t="str">
        <f>LEFT(IF(B31&gt;0,(VLOOKUP($B31,[1]Inscription!$A$12:$G$211,6,FALSE))," "),8)</f>
        <v>D2</v>
      </c>
      <c r="G30" s="25"/>
      <c r="H30" s="15"/>
    </row>
    <row r="31" spans="1:8" x14ac:dyDescent="0.25">
      <c r="A31" s="20">
        <v>25</v>
      </c>
      <c r="B31" s="21">
        <v>8</v>
      </c>
      <c r="C31" s="22" t="str">
        <f>IF(B31&gt;0,CONCATENATE((VLOOKUP($B31,[1]Inscription!$A$12:$G$211,3,FALSE)),"   ",(VLOOKUP($B31,[1]Inscription!$A$12:$G$211,4,FALSE)))," ")</f>
        <v>KANEL   Aurélien</v>
      </c>
      <c r="D31" s="23" t="str">
        <f>IF(B31&gt;0,(VLOOKUP($B31,[1]Inscription!$A$12:$G$211,5,FALSE))," ")</f>
        <v>VELO SPORT CHALONNAIS</v>
      </c>
      <c r="E31" s="24" t="str">
        <f>IF(B31&gt;0,(VLOOKUP($B31,[1]Inscription!$A$12:$G$211,7,FALSE))," ")</f>
        <v>0571109014</v>
      </c>
      <c r="F31" s="24" t="str">
        <f>LEFT(IF(B32&gt;0,(VLOOKUP($B32,[1]Inscription!$A$12:$G$211,6,FALSE))," "),8)</f>
        <v>D1</v>
      </c>
      <c r="G31" s="25"/>
      <c r="H31" s="15"/>
    </row>
    <row r="32" spans="1:8" x14ac:dyDescent="0.25">
      <c r="A32" s="20">
        <v>26</v>
      </c>
      <c r="B32" s="21">
        <v>44</v>
      </c>
      <c r="C32" s="22" t="str">
        <f>IF(B32&gt;0,CONCATENATE((VLOOKUP($B32,[1]Inscription!$A$12:$G$211,3,FALSE)),"   ",(VLOOKUP($B32,[1]Inscription!$A$12:$G$211,4,FALSE)))," ")</f>
        <v>BOYER   Lautrent</v>
      </c>
      <c r="D32" s="23" t="str">
        <f>IF(B32&gt;0,(VLOOKUP($B32,[1]Inscription!$A$12:$G$211,5,FALSE))," ")</f>
        <v>A B C</v>
      </c>
      <c r="E32" s="24" t="str">
        <f>IF(B32&gt;0,(VLOOKUP($B32,[1]Inscription!$A$12:$G$211,7,FALSE))," ")</f>
        <v>0571999040</v>
      </c>
      <c r="F32" s="24" t="str">
        <f>LEFT(IF(B33&gt;0,(VLOOKUP($B33,[1]Inscription!$A$12:$G$211,6,FALSE))," "),8)</f>
        <v>D1</v>
      </c>
      <c r="G32" s="25"/>
      <c r="H32" s="15"/>
    </row>
    <row r="33" spans="1:8" x14ac:dyDescent="0.25">
      <c r="A33" s="20">
        <v>27</v>
      </c>
      <c r="B33" s="21">
        <v>21</v>
      </c>
      <c r="C33" s="22" t="str">
        <f>IF(B33&gt;0,CONCATENATE((VLOOKUP($B33,[1]Inscription!$A$12:$G$211,3,FALSE)),"   ",(VLOOKUP($B33,[1]Inscription!$A$12:$G$211,4,FALSE)))," ")</f>
        <v>SIMARD   Baptiste</v>
      </c>
      <c r="D33" s="23" t="str">
        <f>IF(B33&gt;0,(VLOOKUP($B33,[1]Inscription!$A$12:$G$211,5,FALSE))," ")</f>
        <v>JURA CYCLISME</v>
      </c>
      <c r="E33" s="24" t="str">
        <f>IF(B33&gt;0,(VLOOKUP($B33,[1]Inscription!$A$12:$G$211,7,FALSE))," ")</f>
        <v>1139096274</v>
      </c>
      <c r="F33" s="24" t="str">
        <f>LEFT(IF(B34&gt;0,(VLOOKUP($B34,[1]Inscription!$A$12:$G$211,6,FALSE))," "),8)</f>
        <v>D2</v>
      </c>
      <c r="G33" s="25"/>
      <c r="H33" s="15"/>
    </row>
    <row r="34" spans="1:8" x14ac:dyDescent="0.25">
      <c r="A34" s="20">
        <v>28</v>
      </c>
      <c r="B34" s="21">
        <v>25</v>
      </c>
      <c r="C34" s="22" t="str">
        <f>IF(B34&gt;0,CONCATENATE((VLOOKUP($B34,[1]Inscription!$A$12:$G$211,3,FALSE)),"   ",(VLOOKUP($B34,[1]Inscription!$A$12:$G$211,4,FALSE)))," ")</f>
        <v>BARBET   Daniel</v>
      </c>
      <c r="D34" s="23" t="str">
        <f>IF(B34&gt;0,(VLOOKUP($B34,[1]Inscription!$A$12:$G$211,5,FALSE))," ")</f>
        <v>AS P Hauteville</v>
      </c>
      <c r="E34" s="24" t="str">
        <f>IF(B34&gt;0,(VLOOKUP($B34,[1]Inscription!$A$12:$G$211,7,FALSE))," ")</f>
        <v>0521111026</v>
      </c>
      <c r="F34" s="24" t="str">
        <f>LEFT(IF(B35&gt;0,(VLOOKUP($B35,[1]Inscription!$A$12:$G$211,6,FALSE))," "),8)</f>
        <v>PCO-D1</v>
      </c>
      <c r="G34" s="25"/>
      <c r="H34" s="15"/>
    </row>
    <row r="35" spans="1:8" x14ac:dyDescent="0.25">
      <c r="A35" s="20">
        <v>29</v>
      </c>
      <c r="B35" s="21">
        <v>7</v>
      </c>
      <c r="C35" s="22" t="str">
        <f>IF(B35&gt;0,CONCATENATE((VLOOKUP($B35,[1]Inscription!$A$12:$G$211,3,FALSE)),"   ",(VLOOKUP($B35,[1]Inscription!$A$12:$G$211,4,FALSE)))," ")</f>
        <v>PROMONET   Bruno</v>
      </c>
      <c r="D35" s="23" t="str">
        <f>IF(B35&gt;0,(VLOOKUP($B35,[1]Inscription!$A$12:$G$211,5,FALSE))," ")</f>
        <v>VELO SPORT MACONNAIS</v>
      </c>
      <c r="E35" s="24" t="str">
        <f>IF(B35&gt;0,(VLOOKUP($B35,[1]Inscription!$A$12:$G$211,7,FALSE))," ")</f>
        <v>0571054068</v>
      </c>
      <c r="F35" s="24" t="str">
        <f>LEFT(IF(B36&gt;0,(VLOOKUP($B36,[1]Inscription!$A$12:$G$211,6,FALSE))," "),8)</f>
        <v>D1</v>
      </c>
      <c r="G35" s="25"/>
      <c r="H35" s="15"/>
    </row>
    <row r="36" spans="1:8" x14ac:dyDescent="0.25">
      <c r="A36" s="20">
        <v>30</v>
      </c>
      <c r="B36" s="21">
        <v>14</v>
      </c>
      <c r="C36" s="22" t="str">
        <f>IF(B36&gt;0,CONCATENATE((VLOOKUP($B36,[1]Inscription!$A$12:$G$211,3,FALSE)),"   ",(VLOOKUP($B36,[1]Inscription!$A$12:$G$211,4,FALSE)))," ")</f>
        <v>BACCHIOCCHI   Henri</v>
      </c>
      <c r="D36" s="23" t="str">
        <f>IF(B36&gt;0,(VLOOKUP($B36,[1]Inscription!$A$12:$G$211,5,FALSE))," ")</f>
        <v>VEL`HAUT-JURA SAINT-CLAUDE</v>
      </c>
      <c r="E36" s="24" t="str">
        <f>IF(B36&gt;0,(VLOOKUP($B36,[1]Inscription!$A$12:$G$211,7,FALSE))," ")</f>
        <v>1139011166</v>
      </c>
      <c r="G36" s="25"/>
      <c r="H36" s="15"/>
    </row>
  </sheetData>
  <mergeCells count="4">
    <mergeCell ref="A1:B1"/>
    <mergeCell ref="C1:E1"/>
    <mergeCell ref="A3:B3"/>
    <mergeCell ref="C3:D3"/>
  </mergeCells>
  <pageMargins left="0" right="0" top="0" bottom="0" header="0.31496062992125984" footer="0.31496062992125984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L12" sqref="L12"/>
    </sheetView>
  </sheetViews>
  <sheetFormatPr baseColWidth="10" defaultRowHeight="15" x14ac:dyDescent="0.25"/>
  <cols>
    <col min="1" max="2" width="8.7109375" customWidth="1"/>
    <col min="3" max="3" width="22.85546875" customWidth="1"/>
    <col min="4" max="4" width="28.5703125" customWidth="1"/>
    <col min="6" max="6" width="10.28515625" customWidth="1"/>
  </cols>
  <sheetData>
    <row r="1" spans="1:7" x14ac:dyDescent="0.25">
      <c r="A1" t="s">
        <v>0</v>
      </c>
      <c r="C1" s="34" t="s">
        <v>1</v>
      </c>
      <c r="D1" s="34"/>
      <c r="F1" s="32" t="s">
        <v>4</v>
      </c>
      <c r="G1" s="32" t="s">
        <v>5</v>
      </c>
    </row>
    <row r="2" spans="1:7" x14ac:dyDescent="0.25">
      <c r="C2" s="34"/>
      <c r="D2" s="35">
        <v>42442</v>
      </c>
      <c r="F2" s="36">
        <v>40</v>
      </c>
      <c r="G2" s="36">
        <v>21</v>
      </c>
    </row>
    <row r="3" spans="1:7" x14ac:dyDescent="0.25">
      <c r="A3" t="s">
        <v>2</v>
      </c>
      <c r="C3" s="34" t="s">
        <v>93</v>
      </c>
      <c r="D3" s="34"/>
    </row>
    <row r="5" spans="1:7" s="32" customFormat="1" x14ac:dyDescent="0.25">
      <c r="A5" s="32" t="s">
        <v>6</v>
      </c>
      <c r="B5" s="32" t="s">
        <v>7</v>
      </c>
      <c r="C5" s="32" t="s">
        <v>8</v>
      </c>
      <c r="D5" s="32" t="s">
        <v>9</v>
      </c>
      <c r="E5" s="32" t="s">
        <v>10</v>
      </c>
      <c r="F5" s="32" t="s">
        <v>11</v>
      </c>
      <c r="G5" s="32" t="s">
        <v>12</v>
      </c>
    </row>
    <row r="7" spans="1:7" x14ac:dyDescent="0.25">
      <c r="A7" s="32">
        <v>1</v>
      </c>
      <c r="B7" s="32">
        <v>15</v>
      </c>
      <c r="C7" t="s">
        <v>94</v>
      </c>
      <c r="D7" t="s">
        <v>95</v>
      </c>
      <c r="E7" s="32">
        <v>1139011147</v>
      </c>
      <c r="F7" s="32" t="s">
        <v>96</v>
      </c>
      <c r="G7" s="32" t="s">
        <v>97</v>
      </c>
    </row>
    <row r="8" spans="1:7" x14ac:dyDescent="0.25">
      <c r="A8" s="32">
        <v>2</v>
      </c>
      <c r="B8" s="32">
        <v>34</v>
      </c>
      <c r="C8" t="s">
        <v>98</v>
      </c>
      <c r="D8" t="s">
        <v>99</v>
      </c>
      <c r="E8" s="33" t="s">
        <v>135</v>
      </c>
      <c r="F8" s="32" t="s">
        <v>96</v>
      </c>
      <c r="G8" s="32"/>
    </row>
    <row r="9" spans="1:7" x14ac:dyDescent="0.25">
      <c r="A9" s="32">
        <v>3</v>
      </c>
      <c r="B9" s="32">
        <v>21</v>
      </c>
      <c r="C9" t="s">
        <v>100</v>
      </c>
      <c r="D9" t="s">
        <v>101</v>
      </c>
      <c r="E9" s="33">
        <v>2474063031</v>
      </c>
      <c r="F9" s="32" t="s">
        <v>96</v>
      </c>
      <c r="G9" s="32"/>
    </row>
    <row r="10" spans="1:7" x14ac:dyDescent="0.25">
      <c r="A10" s="32">
        <v>4</v>
      </c>
      <c r="B10" s="32">
        <v>17</v>
      </c>
      <c r="C10" t="s">
        <v>102</v>
      </c>
      <c r="D10" t="s">
        <v>95</v>
      </c>
      <c r="E10" s="33">
        <v>1139011062</v>
      </c>
      <c r="F10" s="32" t="s">
        <v>96</v>
      </c>
      <c r="G10" s="32"/>
    </row>
    <row r="11" spans="1:7" x14ac:dyDescent="0.25">
      <c r="A11" s="32">
        <v>5</v>
      </c>
      <c r="B11" s="32">
        <v>40</v>
      </c>
      <c r="C11" t="s">
        <v>103</v>
      </c>
      <c r="D11" t="s">
        <v>104</v>
      </c>
      <c r="E11" s="33">
        <v>1139011134</v>
      </c>
      <c r="F11" s="32" t="s">
        <v>105</v>
      </c>
      <c r="G11" s="32"/>
    </row>
    <row r="12" spans="1:7" x14ac:dyDescent="0.25">
      <c r="A12" s="32">
        <v>6</v>
      </c>
      <c r="B12" s="32">
        <v>1</v>
      </c>
      <c r="C12" t="s">
        <v>106</v>
      </c>
      <c r="D12" t="s">
        <v>107</v>
      </c>
      <c r="E12" s="33">
        <v>168026016</v>
      </c>
      <c r="F12" s="32" t="s">
        <v>96</v>
      </c>
      <c r="G12" s="32"/>
    </row>
    <row r="13" spans="1:7" x14ac:dyDescent="0.25">
      <c r="A13" s="32">
        <v>7</v>
      </c>
      <c r="B13" s="32">
        <v>28</v>
      </c>
      <c r="C13" t="s">
        <v>108</v>
      </c>
      <c r="D13" t="s">
        <v>109</v>
      </c>
      <c r="E13" s="33" t="s">
        <v>136</v>
      </c>
      <c r="F13" s="32" t="s">
        <v>96</v>
      </c>
      <c r="G13" s="32"/>
    </row>
    <row r="14" spans="1:7" x14ac:dyDescent="0.25">
      <c r="A14" s="32">
        <v>8</v>
      </c>
      <c r="B14" s="32">
        <v>35</v>
      </c>
      <c r="C14" t="s">
        <v>110</v>
      </c>
      <c r="D14" t="s">
        <v>111</v>
      </c>
      <c r="E14" s="33">
        <v>1139021010</v>
      </c>
      <c r="F14" s="32" t="s">
        <v>96</v>
      </c>
      <c r="G14" s="32"/>
    </row>
    <row r="15" spans="1:7" x14ac:dyDescent="0.25">
      <c r="A15" s="32">
        <v>9</v>
      </c>
      <c r="B15" s="32">
        <v>12</v>
      </c>
      <c r="C15" t="s">
        <v>112</v>
      </c>
      <c r="D15" t="s">
        <v>113</v>
      </c>
      <c r="E15" s="33" t="s">
        <v>137</v>
      </c>
      <c r="F15" s="32" t="s">
        <v>105</v>
      </c>
      <c r="G15" s="32"/>
    </row>
    <row r="16" spans="1:7" x14ac:dyDescent="0.25">
      <c r="A16" s="32">
        <v>10</v>
      </c>
      <c r="B16" s="32">
        <v>23</v>
      </c>
      <c r="C16" t="s">
        <v>114</v>
      </c>
      <c r="D16" t="s">
        <v>115</v>
      </c>
      <c r="E16" s="33">
        <v>1125015140</v>
      </c>
      <c r="F16" s="32" t="s">
        <v>96</v>
      </c>
      <c r="G16" s="32"/>
    </row>
    <row r="17" spans="1:7" x14ac:dyDescent="0.25">
      <c r="A17" s="32">
        <v>11</v>
      </c>
      <c r="B17" s="32">
        <v>27</v>
      </c>
      <c r="C17" t="s">
        <v>116</v>
      </c>
      <c r="D17" t="s">
        <v>117</v>
      </c>
      <c r="E17" s="33" t="s">
        <v>138</v>
      </c>
      <c r="F17" s="32" t="s">
        <v>96</v>
      </c>
      <c r="G17" s="32"/>
    </row>
    <row r="18" spans="1:7" x14ac:dyDescent="0.25">
      <c r="A18" s="32">
        <v>12</v>
      </c>
      <c r="B18" s="32">
        <v>30</v>
      </c>
      <c r="C18" t="s">
        <v>118</v>
      </c>
      <c r="D18" t="s">
        <v>119</v>
      </c>
      <c r="E18" s="33">
        <v>1139096263</v>
      </c>
      <c r="F18" s="32" t="s">
        <v>96</v>
      </c>
      <c r="G18" s="32"/>
    </row>
    <row r="19" spans="1:7" x14ac:dyDescent="0.25">
      <c r="A19" s="32">
        <v>13</v>
      </c>
      <c r="B19" s="32">
        <v>19</v>
      </c>
      <c r="C19" t="s">
        <v>120</v>
      </c>
      <c r="D19" t="s">
        <v>70</v>
      </c>
      <c r="E19" s="33">
        <v>1139028333</v>
      </c>
      <c r="F19" s="32" t="s">
        <v>96</v>
      </c>
      <c r="G19" s="32"/>
    </row>
    <row r="20" spans="1:7" x14ac:dyDescent="0.25">
      <c r="A20" s="32">
        <v>14</v>
      </c>
      <c r="B20" s="32">
        <v>16</v>
      </c>
      <c r="C20" t="s">
        <v>121</v>
      </c>
      <c r="D20" t="s">
        <v>95</v>
      </c>
      <c r="E20" s="33">
        <v>1139011162</v>
      </c>
      <c r="F20" s="32" t="s">
        <v>96</v>
      </c>
      <c r="G20" s="32"/>
    </row>
    <row r="21" spans="1:7" x14ac:dyDescent="0.25">
      <c r="A21" s="32">
        <v>15</v>
      </c>
      <c r="B21" s="32">
        <v>36</v>
      </c>
      <c r="C21" t="s">
        <v>122</v>
      </c>
      <c r="D21" t="s">
        <v>123</v>
      </c>
      <c r="E21" s="33">
        <v>1139028169</v>
      </c>
      <c r="F21" s="32" t="s">
        <v>96</v>
      </c>
      <c r="G21" s="32"/>
    </row>
    <row r="22" spans="1:7" x14ac:dyDescent="0.25">
      <c r="A22" s="32">
        <v>16</v>
      </c>
      <c r="B22" s="32">
        <v>32</v>
      </c>
      <c r="C22" t="s">
        <v>124</v>
      </c>
      <c r="D22" t="s">
        <v>125</v>
      </c>
      <c r="E22" s="33">
        <v>1139096122</v>
      </c>
      <c r="F22" s="32" t="s">
        <v>105</v>
      </c>
      <c r="G22" s="32"/>
    </row>
    <row r="23" spans="1:7" x14ac:dyDescent="0.25">
      <c r="A23" s="32">
        <v>17</v>
      </c>
      <c r="B23" s="32">
        <v>26</v>
      </c>
      <c r="C23" t="s">
        <v>126</v>
      </c>
      <c r="D23" t="s">
        <v>127</v>
      </c>
      <c r="E23" s="33">
        <v>2401005378</v>
      </c>
      <c r="F23" s="32" t="s">
        <v>128</v>
      </c>
      <c r="G23" s="32"/>
    </row>
    <row r="24" spans="1:7" x14ac:dyDescent="0.25">
      <c r="A24" s="32">
        <v>18</v>
      </c>
      <c r="B24" s="32">
        <v>37</v>
      </c>
      <c r="C24" t="s">
        <v>129</v>
      </c>
      <c r="D24" t="s">
        <v>111</v>
      </c>
      <c r="E24" s="33">
        <v>1139021004</v>
      </c>
      <c r="F24" s="32" t="s">
        <v>96</v>
      </c>
      <c r="G24" s="32"/>
    </row>
    <row r="25" spans="1:7" x14ac:dyDescent="0.25">
      <c r="A25" s="32">
        <v>19</v>
      </c>
      <c r="B25" s="32">
        <v>25</v>
      </c>
      <c r="C25" t="s">
        <v>130</v>
      </c>
      <c r="D25" t="s">
        <v>131</v>
      </c>
      <c r="E25" s="33">
        <v>1125020172</v>
      </c>
      <c r="F25" s="32" t="s">
        <v>132</v>
      </c>
      <c r="G25" s="32"/>
    </row>
    <row r="26" spans="1:7" x14ac:dyDescent="0.25">
      <c r="A26" s="32">
        <v>20</v>
      </c>
      <c r="B26" s="32">
        <v>7</v>
      </c>
      <c r="C26" t="s">
        <v>133</v>
      </c>
      <c r="D26" t="s">
        <v>113</v>
      </c>
      <c r="E26" s="33" t="s">
        <v>139</v>
      </c>
      <c r="F26" s="32" t="s">
        <v>96</v>
      </c>
      <c r="G26" s="32"/>
    </row>
    <row r="27" spans="1:7" x14ac:dyDescent="0.25">
      <c r="A27" s="32">
        <v>21</v>
      </c>
      <c r="B27" s="32">
        <v>14</v>
      </c>
      <c r="C27" t="s">
        <v>134</v>
      </c>
      <c r="D27" t="s">
        <v>29</v>
      </c>
      <c r="E27" s="33">
        <v>1139007052</v>
      </c>
      <c r="F27" s="32" t="s">
        <v>96</v>
      </c>
      <c r="G27" s="32"/>
    </row>
  </sheetData>
  <pageMargins left="0" right="0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3ème, Juniors</vt:lpstr>
      <vt:lpstr>D1-D2</vt:lpstr>
      <vt:lpstr>D3-D4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PRUDON</dc:creator>
  <cp:lastModifiedBy>6013245L</cp:lastModifiedBy>
  <dcterms:created xsi:type="dcterms:W3CDTF">2016-03-13T20:39:31Z</dcterms:created>
  <dcterms:modified xsi:type="dcterms:W3CDTF">2016-03-14T09:08:51Z</dcterms:modified>
</cp:coreProperties>
</file>